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30960" windowHeight="16440" tabRatio="500"/>
  </bookViews>
  <sheets>
    <sheet name="Scores" sheetId="1" r:id="rId1"/>
    <sheet name="By Class" sheetId="2" r:id="rId2"/>
    <sheet name="By Club" sheetId="3" r:id="rId3"/>
    <sheet name="ScoreDistChart" sheetId="4" r:id="rId4"/>
    <sheet name="ScoreDistributionCalc" sheetId="5" r:id="rId5"/>
  </sheets>
  <definedNames>
    <definedName name="_xlnm._FilterDatabase" localSheetId="0">Scores!$A$5:$AD$714</definedName>
    <definedName name="_xlnm.Print_Area" localSheetId="1">'By Class'!$A:$AB</definedName>
    <definedName name="_xlnm.Print_Area" localSheetId="2">'By Club'!$A:$AB</definedName>
    <definedName name="_xlnm.Print_Area" localSheetId="3">ScoreDistChart!$A$1:$P$40</definedName>
    <definedName name="_xlnm.Print_Area" localSheetId="0">Scores!$A$1:$AB$750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444" i="3"/>
  <c r="AB444" s="1"/>
  <c r="Y452"/>
  <c r="AB452" s="1"/>
  <c r="Y443"/>
  <c r="AB443" s="1"/>
  <c r="AA446"/>
  <c r="Y446"/>
  <c r="AB446" s="1"/>
  <c r="Y451"/>
  <c r="AB451" s="1"/>
  <c r="Y431"/>
  <c r="AB431" s="1"/>
  <c r="Y445"/>
  <c r="AB445" s="1"/>
  <c r="AA450"/>
  <c r="Y450"/>
  <c r="AB450" s="1"/>
  <c r="Y449"/>
  <c r="AB449" s="1"/>
  <c r="Y430"/>
  <c r="AB430" s="1"/>
  <c r="Y448"/>
  <c r="AB448" s="1"/>
  <c r="AA442"/>
  <c r="Y442"/>
  <c r="AB442" s="1"/>
  <c r="Y434"/>
  <c r="AB434" s="1"/>
  <c r="Y437"/>
  <c r="AB437" s="1"/>
  <c r="Y429"/>
  <c r="AB429" s="1"/>
  <c r="AA435"/>
  <c r="Y435"/>
  <c r="AB435" s="1"/>
  <c r="Y428"/>
  <c r="AB428" s="1"/>
  <c r="Y436"/>
  <c r="AB436" s="1"/>
  <c r="Y441"/>
  <c r="AB441" s="1"/>
  <c r="AA440"/>
  <c r="Y440"/>
  <c r="AB440" s="1"/>
  <c r="Y439"/>
  <c r="AB439" s="1"/>
  <c r="Y432"/>
  <c r="AB432" s="1"/>
  <c r="Y438"/>
  <c r="AB438" s="1"/>
  <c r="Y427"/>
  <c r="AB427" s="1"/>
  <c r="Z447"/>
  <c r="Y447"/>
  <c r="AB447" s="1"/>
  <c r="Y433"/>
  <c r="AB433" s="1"/>
  <c r="AA412"/>
  <c r="Z412"/>
  <c r="Y412"/>
  <c r="AB412" s="1"/>
  <c r="Y425"/>
  <c r="AB425" s="1"/>
  <c r="Y390"/>
  <c r="AB390" s="1"/>
  <c r="Y389"/>
  <c r="AB389" s="1"/>
  <c r="AA388"/>
  <c r="Y388"/>
  <c r="AB388" s="1"/>
  <c r="AA424"/>
  <c r="Z424"/>
  <c r="Y424"/>
  <c r="AB424" s="1"/>
  <c r="Z411"/>
  <c r="Y411"/>
  <c r="AB411" s="1"/>
  <c r="Y423"/>
  <c r="AB423" s="1"/>
  <c r="Z410"/>
  <c r="Y410"/>
  <c r="AB410" s="1"/>
  <c r="AA399"/>
  <c r="Y399"/>
  <c r="AB399" s="1"/>
  <c r="Y422"/>
  <c r="AB422" s="1"/>
  <c r="Y421"/>
  <c r="AB421" s="1"/>
  <c r="Y387"/>
  <c r="AB387" s="1"/>
  <c r="Z420"/>
  <c r="Y420"/>
  <c r="AB420" s="1"/>
  <c r="Z419"/>
  <c r="Y419"/>
  <c r="AB419" s="1"/>
  <c r="Y418"/>
  <c r="AB418" s="1"/>
  <c r="AA394"/>
  <c r="Z394"/>
  <c r="Y394"/>
  <c r="AB394" s="1"/>
  <c r="Y386"/>
  <c r="AB386" s="1"/>
  <c r="Y409"/>
  <c r="AB409" s="1"/>
  <c r="Y393"/>
  <c r="AB393" s="1"/>
  <c r="AA392"/>
  <c r="Y392"/>
  <c r="AB392" s="1"/>
  <c r="AA417"/>
  <c r="Z417"/>
  <c r="Y417"/>
  <c r="AB417" s="1"/>
  <c r="Z416"/>
  <c r="Y416"/>
  <c r="AB416" s="1"/>
  <c r="Y402"/>
  <c r="AB402" s="1"/>
  <c r="Z401"/>
  <c r="Y401"/>
  <c r="AB401" s="1"/>
  <c r="AA408"/>
  <c r="Y408"/>
  <c r="AB408" s="1"/>
  <c r="Y407"/>
  <c r="AB407" s="1"/>
  <c r="Y398"/>
  <c r="AB398" s="1"/>
  <c r="Y406"/>
  <c r="AB406" s="1"/>
  <c r="Z400"/>
  <c r="Y400"/>
  <c r="AB400" s="1"/>
  <c r="Z397"/>
  <c r="Y397"/>
  <c r="AB397" s="1"/>
  <c r="Y396"/>
  <c r="AB396" s="1"/>
  <c r="AA414"/>
  <c r="Z414"/>
  <c r="Y414"/>
  <c r="AB414" s="1"/>
  <c r="AA413"/>
  <c r="Z413"/>
  <c r="Y413"/>
  <c r="AB413" s="1"/>
  <c r="Y405"/>
  <c r="AB405" s="1"/>
  <c r="Y404"/>
  <c r="AB404" s="1"/>
  <c r="Y395"/>
  <c r="AB395" s="1"/>
  <c r="AA415"/>
  <c r="Z415"/>
  <c r="Y415"/>
  <c r="AB415" s="1"/>
  <c r="Z391"/>
  <c r="Y391"/>
  <c r="AB391" s="1"/>
  <c r="Y403"/>
  <c r="AB403" s="1"/>
  <c r="Y383"/>
  <c r="AB383" s="1"/>
  <c r="Y377"/>
  <c r="AB377" s="1"/>
  <c r="Z376"/>
  <c r="Y376"/>
  <c r="AB376" s="1"/>
  <c r="Y375"/>
  <c r="AB375" s="1"/>
  <c r="AA381"/>
  <c r="Z381"/>
  <c r="Y381"/>
  <c r="AB381" s="1"/>
  <c r="Y384"/>
  <c r="AB384" s="1"/>
  <c r="Z382"/>
  <c r="Y382"/>
  <c r="AB382" s="1"/>
  <c r="Y380"/>
  <c r="AB380" s="1"/>
  <c r="AA378"/>
  <c r="Z378"/>
  <c r="Y378"/>
  <c r="AB378" s="1"/>
  <c r="AA379"/>
  <c r="Z379"/>
  <c r="Y379"/>
  <c r="AB379" s="1"/>
  <c r="Y365"/>
  <c r="AB365" s="1"/>
  <c r="Y373"/>
  <c r="AB373" s="1"/>
  <c r="Y338"/>
  <c r="AB338" s="1"/>
  <c r="AA355"/>
  <c r="Z355"/>
  <c r="Y355"/>
  <c r="AB355" s="1"/>
  <c r="Z364"/>
  <c r="Y364"/>
  <c r="AB364" s="1"/>
  <c r="Y363"/>
  <c r="AB363" s="1"/>
  <c r="Z362"/>
  <c r="Y362"/>
  <c r="AB362" s="1"/>
  <c r="Y354"/>
  <c r="AB354" s="1"/>
  <c r="Z337"/>
  <c r="Y337"/>
  <c r="AB337" s="1"/>
  <c r="Y372"/>
  <c r="AB372" s="1"/>
  <c r="AA368"/>
  <c r="Z368"/>
  <c r="Y368"/>
  <c r="AB368" s="1"/>
  <c r="Z361"/>
  <c r="Y361"/>
  <c r="AB361" s="1"/>
  <c r="Z336"/>
  <c r="Y336"/>
  <c r="AB336" s="1"/>
  <c r="Y357"/>
  <c r="AB357" s="1"/>
  <c r="AA353"/>
  <c r="Z353"/>
  <c r="Y353"/>
  <c r="AB353" s="1"/>
  <c r="AA352"/>
  <c r="Z352"/>
  <c r="Y352"/>
  <c r="AB352" s="1"/>
  <c r="Y335"/>
  <c r="AB335" s="1"/>
  <c r="Y347"/>
  <c r="AB347" s="1"/>
  <c r="Y334"/>
  <c r="AB334" s="1"/>
  <c r="AA356"/>
  <c r="Z356"/>
  <c r="Y356"/>
  <c r="AB356" s="1"/>
  <c r="Z367"/>
  <c r="Y367"/>
  <c r="AB367" s="1"/>
  <c r="Y360"/>
  <c r="AB360" s="1"/>
  <c r="Z371"/>
  <c r="Y371"/>
  <c r="AB371" s="1"/>
  <c r="Y351"/>
  <c r="AB351" s="1"/>
  <c r="Z330"/>
  <c r="Y330"/>
  <c r="AB330" s="1"/>
  <c r="Y346"/>
  <c r="AB346" s="1"/>
  <c r="AA345"/>
  <c r="Z345"/>
  <c r="Y345"/>
  <c r="AB345" s="1"/>
  <c r="Z344"/>
  <c r="Y344"/>
  <c r="AB344" s="1"/>
  <c r="Z370"/>
  <c r="Y370"/>
  <c r="AB370" s="1"/>
  <c r="Y350"/>
  <c r="AB350" s="1"/>
  <c r="AA369"/>
  <c r="Z369"/>
  <c r="Y369"/>
  <c r="AB369" s="1"/>
  <c r="AA343"/>
  <c r="Z343"/>
  <c r="Y343"/>
  <c r="AB343" s="1"/>
  <c r="Y348"/>
  <c r="AB348" s="1"/>
  <c r="Y342"/>
  <c r="AB342" s="1"/>
  <c r="Y329"/>
  <c r="AB329" s="1"/>
  <c r="AA333"/>
  <c r="Z333"/>
  <c r="Y333"/>
  <c r="AB333" s="1"/>
  <c r="Z349"/>
  <c r="Y349"/>
  <c r="AB349" s="1"/>
  <c r="Y341"/>
  <c r="AB341" s="1"/>
  <c r="Z359"/>
  <c r="Y359"/>
  <c r="AB359" s="1"/>
  <c r="Y332"/>
  <c r="AB332" s="1"/>
  <c r="Z340"/>
  <c r="Y340"/>
  <c r="AB340" s="1"/>
  <c r="Y358"/>
  <c r="AB358" s="1"/>
  <c r="AA366"/>
  <c r="Z366"/>
  <c r="Y366"/>
  <c r="AB366" s="1"/>
  <c r="Z331"/>
  <c r="Y331"/>
  <c r="AB331" s="1"/>
  <c r="Z339"/>
  <c r="Y339"/>
  <c r="AB339" s="1"/>
  <c r="Y311"/>
  <c r="AB311" s="1"/>
  <c r="AA271"/>
  <c r="Z271"/>
  <c r="Y271"/>
  <c r="AB271" s="1"/>
  <c r="AA270"/>
  <c r="Z270"/>
  <c r="Y270"/>
  <c r="AB270" s="1"/>
  <c r="Y310"/>
  <c r="AB310" s="1"/>
  <c r="Y327"/>
  <c r="AB327" s="1"/>
  <c r="Y309"/>
  <c r="AB309" s="1"/>
  <c r="AA278"/>
  <c r="Z278"/>
  <c r="Y278"/>
  <c r="AB278" s="1"/>
  <c r="Z308"/>
  <c r="Y308"/>
  <c r="AB308" s="1"/>
  <c r="Y284"/>
  <c r="AB284" s="1"/>
  <c r="Z283"/>
  <c r="Y283"/>
  <c r="AB283" s="1"/>
  <c r="Y326"/>
  <c r="AB326" s="1"/>
  <c r="Z325"/>
  <c r="Y325"/>
  <c r="AB325" s="1"/>
  <c r="Y289"/>
  <c r="AB289" s="1"/>
  <c r="AA288"/>
  <c r="Z288"/>
  <c r="Y288"/>
  <c r="AB288" s="1"/>
  <c r="Z324"/>
  <c r="Y324"/>
  <c r="AB324" s="1"/>
  <c r="Z318"/>
  <c r="Y318"/>
  <c r="AB318" s="1"/>
  <c r="Y287"/>
  <c r="AB287" s="1"/>
  <c r="AA323"/>
  <c r="Z323"/>
  <c r="Y323"/>
  <c r="AB323" s="1"/>
  <c r="AA269"/>
  <c r="Z269"/>
  <c r="Y269"/>
  <c r="AB269" s="1"/>
  <c r="Y268"/>
  <c r="AB268" s="1"/>
  <c r="Y282"/>
  <c r="AB282" s="1"/>
  <c r="Y307"/>
  <c r="AB307" s="1"/>
  <c r="AA267"/>
  <c r="Z267"/>
  <c r="Y267"/>
  <c r="AB267" s="1"/>
  <c r="Z293"/>
  <c r="Y293"/>
  <c r="AB293" s="1"/>
  <c r="Y266"/>
  <c r="AB266" s="1"/>
  <c r="Z317"/>
  <c r="Y317"/>
  <c r="AB317" s="1"/>
  <c r="Y281"/>
  <c r="AB281" s="1"/>
  <c r="Z292"/>
  <c r="Y292"/>
  <c r="AB292" s="1"/>
  <c r="Y322"/>
  <c r="AB322" s="1"/>
  <c r="AA316"/>
  <c r="Z316"/>
  <c r="Y316"/>
  <c r="AB316" s="1"/>
  <c r="Z306"/>
  <c r="Y306"/>
  <c r="AB306" s="1"/>
  <c r="Z291"/>
  <c r="Y291"/>
  <c r="AB291" s="1"/>
  <c r="Y305"/>
  <c r="AB305" s="1"/>
  <c r="AA315"/>
  <c r="Z315"/>
  <c r="Y315"/>
  <c r="AB315" s="1"/>
  <c r="AA304"/>
  <c r="Z304"/>
  <c r="Y304"/>
  <c r="AB304" s="1"/>
  <c r="Y280"/>
  <c r="AB280" s="1"/>
  <c r="Y286"/>
  <c r="AB286" s="1"/>
  <c r="Y285"/>
  <c r="AB285" s="1"/>
  <c r="AA314"/>
  <c r="Z314"/>
  <c r="Y314"/>
  <c r="AB314" s="1"/>
  <c r="Z321"/>
  <c r="Y321"/>
  <c r="AB321" s="1"/>
  <c r="Y290"/>
  <c r="AB290" s="1"/>
  <c r="Y303"/>
  <c r="AB303" s="1"/>
  <c r="Y277"/>
  <c r="AB277" s="1"/>
  <c r="Z298"/>
  <c r="Y298"/>
  <c r="AB298" s="1"/>
  <c r="Y320"/>
  <c r="AB320" s="1"/>
  <c r="AA297"/>
  <c r="Z297"/>
  <c r="Y297"/>
  <c r="AB297" s="1"/>
  <c r="Z265"/>
  <c r="Y265"/>
  <c r="AB265" s="1"/>
  <c r="Z296"/>
  <c r="Y296"/>
  <c r="AB296" s="1"/>
  <c r="Y276"/>
  <c r="AB276" s="1"/>
  <c r="AA302"/>
  <c r="Z302"/>
  <c r="Y302"/>
  <c r="AB302" s="1"/>
  <c r="AA275"/>
  <c r="Z275"/>
  <c r="Y275"/>
  <c r="AB275" s="1"/>
  <c r="Y313"/>
  <c r="AB313" s="1"/>
  <c r="Y312"/>
  <c r="AB312" s="1"/>
  <c r="Y295"/>
  <c r="AB295" s="1"/>
  <c r="AA301"/>
  <c r="Z301"/>
  <c r="Y301"/>
  <c r="AB301" s="1"/>
  <c r="Z319"/>
  <c r="Y319"/>
  <c r="AB319" s="1"/>
  <c r="Y274"/>
  <c r="AB274" s="1"/>
  <c r="Y300"/>
  <c r="AB300" s="1"/>
  <c r="Y299"/>
  <c r="AB299" s="1"/>
  <c r="Z294"/>
  <c r="Y294"/>
  <c r="AB294" s="1"/>
  <c r="Y273"/>
  <c r="AB273" s="1"/>
  <c r="AA279"/>
  <c r="Z279"/>
  <c r="Y279"/>
  <c r="AB279" s="1"/>
  <c r="Z272"/>
  <c r="Y272"/>
  <c r="AB272" s="1"/>
  <c r="Z263"/>
  <c r="Y263"/>
  <c r="AB263" s="1"/>
  <c r="Y206"/>
  <c r="AB206" s="1"/>
  <c r="AA169"/>
  <c r="Z169"/>
  <c r="Y169"/>
  <c r="AB169" s="1"/>
  <c r="AA154"/>
  <c r="Z154"/>
  <c r="Y154"/>
  <c r="AB154" s="1"/>
  <c r="Y262"/>
  <c r="AB262" s="1"/>
  <c r="Y205"/>
  <c r="AB205" s="1"/>
  <c r="Y153"/>
  <c r="AB153" s="1"/>
  <c r="AA131"/>
  <c r="Z131"/>
  <c r="Y131"/>
  <c r="AB131" s="1"/>
  <c r="Y204"/>
  <c r="AB204" s="1"/>
  <c r="Y130"/>
  <c r="AB130" s="1"/>
  <c r="Y261"/>
  <c r="AB261" s="1"/>
  <c r="Y260"/>
  <c r="AB260" s="1"/>
  <c r="Z203"/>
  <c r="Y203"/>
  <c r="AB203" s="1"/>
  <c r="Y129"/>
  <c r="AB129" s="1"/>
  <c r="AA152"/>
  <c r="Z152"/>
  <c r="Y152"/>
  <c r="AB152" s="1"/>
  <c r="Y259"/>
  <c r="AB259" s="1"/>
  <c r="Z258"/>
  <c r="Y258"/>
  <c r="AB258" s="1"/>
  <c r="Y128"/>
  <c r="AB128" s="1"/>
  <c r="AA103"/>
  <c r="Z103"/>
  <c r="Y103"/>
  <c r="AB103" s="1"/>
  <c r="AA69"/>
  <c r="Z69"/>
  <c r="Y69"/>
  <c r="AB69" s="1"/>
  <c r="Y102"/>
  <c r="AB102" s="1"/>
  <c r="Y127"/>
  <c r="AB127" s="1"/>
  <c r="Y101"/>
  <c r="AB101" s="1"/>
  <c r="AA100"/>
  <c r="Z100"/>
  <c r="Y100"/>
  <c r="AB100" s="1"/>
  <c r="Y99"/>
  <c r="AB99" s="1"/>
  <c r="Y80"/>
  <c r="AB80" s="1"/>
  <c r="Y98"/>
  <c r="AB98" s="1"/>
  <c r="Y68"/>
  <c r="AB68" s="1"/>
  <c r="Z110"/>
  <c r="Y110"/>
  <c r="AB110" s="1"/>
  <c r="Y168"/>
  <c r="AB168" s="1"/>
  <c r="AA67"/>
  <c r="Z67"/>
  <c r="Y67"/>
  <c r="AB67" s="1"/>
  <c r="Y126"/>
  <c r="AB126" s="1"/>
  <c r="Z202"/>
  <c r="Y202"/>
  <c r="AB202" s="1"/>
  <c r="Y125"/>
  <c r="AB125" s="1"/>
  <c r="AA151"/>
  <c r="Z151"/>
  <c r="Y151"/>
  <c r="AB151" s="1"/>
  <c r="AA201"/>
  <c r="Z201"/>
  <c r="Y201"/>
  <c r="AB201" s="1"/>
  <c r="Y109"/>
  <c r="AB109" s="1"/>
  <c r="Y79"/>
  <c r="AB79" s="1"/>
  <c r="Y223"/>
  <c r="AB223" s="1"/>
  <c r="AA66"/>
  <c r="Z66"/>
  <c r="Y66"/>
  <c r="AB66" s="1"/>
  <c r="Y200"/>
  <c r="AB200" s="1"/>
  <c r="Y199"/>
  <c r="AB199" s="1"/>
  <c r="Y222"/>
  <c r="AB222" s="1"/>
  <c r="Y150"/>
  <c r="AB150" s="1"/>
  <c r="Z108"/>
  <c r="Y108"/>
  <c r="AB108" s="1"/>
  <c r="Y257"/>
  <c r="AB257" s="1"/>
  <c r="AA65"/>
  <c r="Z65"/>
  <c r="Y65"/>
  <c r="AB65" s="1"/>
  <c r="Y64"/>
  <c r="AB64" s="1"/>
  <c r="Z256"/>
  <c r="Y256"/>
  <c r="AB256" s="1"/>
  <c r="Y255"/>
  <c r="AB255" s="1"/>
  <c r="AA124"/>
  <c r="Z124"/>
  <c r="Y124"/>
  <c r="AB124" s="1"/>
  <c r="AA149"/>
  <c r="Z149"/>
  <c r="Y149"/>
  <c r="AB149" s="1"/>
  <c r="Y63"/>
  <c r="AB63" s="1"/>
  <c r="Y148"/>
  <c r="AB148" s="1"/>
  <c r="Y147"/>
  <c r="AB147" s="1"/>
  <c r="AA62"/>
  <c r="Z62"/>
  <c r="Y62"/>
  <c r="AB62" s="1"/>
  <c r="Y167"/>
  <c r="AB167" s="1"/>
  <c r="Y254"/>
  <c r="AB254" s="1"/>
  <c r="Y146"/>
  <c r="AB146" s="1"/>
  <c r="Y145"/>
  <c r="AB145" s="1"/>
  <c r="Z144"/>
  <c r="Y144"/>
  <c r="AB144" s="1"/>
  <c r="Y253"/>
  <c r="AB253" s="1"/>
  <c r="AA97"/>
  <c r="Z97"/>
  <c r="Y97"/>
  <c r="AB97" s="1"/>
  <c r="Y96"/>
  <c r="AB96" s="1"/>
  <c r="Z61"/>
  <c r="Y61"/>
  <c r="AB61" s="1"/>
  <c r="Y198"/>
  <c r="AB198" s="1"/>
  <c r="AA252"/>
  <c r="Z252"/>
  <c r="Y252"/>
  <c r="AB252" s="1"/>
  <c r="AA197"/>
  <c r="Z197"/>
  <c r="Y197"/>
  <c r="AB197" s="1"/>
  <c r="Y60"/>
  <c r="AB60" s="1"/>
  <c r="Y196"/>
  <c r="AB196" s="1"/>
  <c r="Y166"/>
  <c r="AB166" s="1"/>
  <c r="AA251"/>
  <c r="Z251"/>
  <c r="Y251"/>
  <c r="AB251" s="1"/>
  <c r="AA143"/>
  <c r="Z143"/>
  <c r="Y143"/>
  <c r="AB143" s="1"/>
  <c r="Y123"/>
  <c r="AB123" s="1"/>
  <c r="Y95"/>
  <c r="AB95" s="1"/>
  <c r="AA59"/>
  <c r="Z59"/>
  <c r="Y59"/>
  <c r="AB59" s="1"/>
  <c r="AA58"/>
  <c r="Z58"/>
  <c r="Y58"/>
  <c r="AB58" s="1"/>
  <c r="Y142"/>
  <c r="AB142" s="1"/>
  <c r="Y57"/>
  <c r="AB57" s="1"/>
  <c r="AA165"/>
  <c r="Z165"/>
  <c r="Y165"/>
  <c r="AB165" s="1"/>
  <c r="AA221"/>
  <c r="Z221"/>
  <c r="Y221"/>
  <c r="AB221" s="1"/>
  <c r="Y250"/>
  <c r="AB250" s="1"/>
  <c r="Y249"/>
  <c r="AB249" s="1"/>
  <c r="AA248"/>
  <c r="Z248"/>
  <c r="Y248"/>
  <c r="AB248" s="1"/>
  <c r="AA247"/>
  <c r="Z247"/>
  <c r="Y247"/>
  <c r="AB247" s="1"/>
  <c r="Y78"/>
  <c r="AB78" s="1"/>
  <c r="Y94"/>
  <c r="AB94" s="1"/>
  <c r="AA141"/>
  <c r="Z141"/>
  <c r="Y141"/>
  <c r="AB141" s="1"/>
  <c r="AA246"/>
  <c r="Z246"/>
  <c r="Y246"/>
  <c r="AB246" s="1"/>
  <c r="Y195"/>
  <c r="AB195" s="1"/>
  <c r="Y245"/>
  <c r="AB245" s="1"/>
  <c r="AA140"/>
  <c r="Z140"/>
  <c r="Y140"/>
  <c r="AB140" s="1"/>
  <c r="AA194"/>
  <c r="Z194"/>
  <c r="Y194"/>
  <c r="AB194" s="1"/>
  <c r="Y77"/>
  <c r="AB77" s="1"/>
  <c r="Y93"/>
  <c r="AB93" s="1"/>
  <c r="AA139"/>
  <c r="Z139"/>
  <c r="Y139"/>
  <c r="AB139" s="1"/>
  <c r="AA56"/>
  <c r="Z56"/>
  <c r="Y56"/>
  <c r="AB56" s="1"/>
  <c r="Y55"/>
  <c r="AB55" s="1"/>
  <c r="Y54"/>
  <c r="AB54" s="1"/>
  <c r="AA244"/>
  <c r="Z244"/>
  <c r="Y244"/>
  <c r="AB244" s="1"/>
  <c r="AA122"/>
  <c r="Z122"/>
  <c r="Y122"/>
  <c r="AB122" s="1"/>
  <c r="Y193"/>
  <c r="AB193" s="1"/>
  <c r="Y53"/>
  <c r="AB53" s="1"/>
  <c r="AA92"/>
  <c r="Z92"/>
  <c r="Y92"/>
  <c r="AB92" s="1"/>
  <c r="AA52"/>
  <c r="Z52"/>
  <c r="Y52"/>
  <c r="AB52" s="1"/>
  <c r="Y51"/>
  <c r="AB51" s="1"/>
  <c r="Y121"/>
  <c r="AB121" s="1"/>
  <c r="AA243"/>
  <c r="Z243"/>
  <c r="Y243"/>
  <c r="AB243" s="1"/>
  <c r="AA192"/>
  <c r="Z192"/>
  <c r="Y192"/>
  <c r="AB192" s="1"/>
  <c r="Y164"/>
  <c r="AB164" s="1"/>
  <c r="Y50"/>
  <c r="AB50" s="1"/>
  <c r="AA49"/>
  <c r="Z49"/>
  <c r="Y49"/>
  <c r="AB49" s="1"/>
  <c r="AA48"/>
  <c r="Z48"/>
  <c r="Y48"/>
  <c r="AB48" s="1"/>
  <c r="Y47"/>
  <c r="AB47" s="1"/>
  <c r="Y191"/>
  <c r="AB191" s="1"/>
  <c r="AA76"/>
  <c r="Z76"/>
  <c r="Y76"/>
  <c r="AB76" s="1"/>
  <c r="AA190"/>
  <c r="Z190"/>
  <c r="Y190"/>
  <c r="AB190" s="1"/>
  <c r="Y120"/>
  <c r="AB120" s="1"/>
  <c r="Y46"/>
  <c r="AB46" s="1"/>
  <c r="AA242"/>
  <c r="Z242"/>
  <c r="Y242"/>
  <c r="AB242" s="1"/>
  <c r="AA189"/>
  <c r="Z189"/>
  <c r="Y189"/>
  <c r="AB189" s="1"/>
  <c r="Y188"/>
  <c r="AB188" s="1"/>
  <c r="Y187"/>
  <c r="AB187" s="1"/>
  <c r="AA241"/>
  <c r="Z241"/>
  <c r="Y241"/>
  <c r="AB241" s="1"/>
  <c r="AA240"/>
  <c r="Z240"/>
  <c r="Y240"/>
  <c r="AB240" s="1"/>
  <c r="Y91"/>
  <c r="AB91" s="1"/>
  <c r="Y186"/>
  <c r="AB186" s="1"/>
  <c r="AA75"/>
  <c r="Z75"/>
  <c r="Y75"/>
  <c r="AB75" s="1"/>
  <c r="AA74"/>
  <c r="Z74"/>
  <c r="Y74"/>
  <c r="AB74" s="1"/>
  <c r="Y138"/>
  <c r="AB138" s="1"/>
  <c r="Y185"/>
  <c r="AB185" s="1"/>
  <c r="AA220"/>
  <c r="Z220"/>
  <c r="Y220"/>
  <c r="AB220" s="1"/>
  <c r="AA119"/>
  <c r="Z119"/>
  <c r="Y119"/>
  <c r="AB119" s="1"/>
  <c r="Y219"/>
  <c r="AB219" s="1"/>
  <c r="Y45"/>
  <c r="AB45" s="1"/>
  <c r="AA44"/>
  <c r="Z44"/>
  <c r="Y44"/>
  <c r="AB44" s="1"/>
  <c r="AA137"/>
  <c r="Z137"/>
  <c r="Y137"/>
  <c r="AB137" s="1"/>
  <c r="Y136"/>
  <c r="AB136" s="1"/>
  <c r="Y90"/>
  <c r="AB90" s="1"/>
  <c r="AA239"/>
  <c r="Z239"/>
  <c r="Y239"/>
  <c r="AB239" s="1"/>
  <c r="AA43"/>
  <c r="Z43"/>
  <c r="Y43"/>
  <c r="AB43" s="1"/>
  <c r="Y218"/>
  <c r="AB218" s="1"/>
  <c r="Y135"/>
  <c r="AB135" s="1"/>
  <c r="AA118"/>
  <c r="Z118"/>
  <c r="Y118"/>
  <c r="AB118" s="1"/>
  <c r="AA238"/>
  <c r="Z238"/>
  <c r="Y238"/>
  <c r="AB238" s="1"/>
  <c r="Y117"/>
  <c r="AB117" s="1"/>
  <c r="Y184"/>
  <c r="AB184" s="1"/>
  <c r="AA163"/>
  <c r="Z163"/>
  <c r="Y163"/>
  <c r="AB163" s="1"/>
  <c r="AA183"/>
  <c r="Z183"/>
  <c r="Y183"/>
  <c r="AB183" s="1"/>
  <c r="Y116"/>
  <c r="AB116" s="1"/>
  <c r="Y73"/>
  <c r="AB73" s="1"/>
  <c r="AA42"/>
  <c r="Z42"/>
  <c r="Y42"/>
  <c r="AB42" s="1"/>
  <c r="AA115"/>
  <c r="Z115"/>
  <c r="Y115"/>
  <c r="AB115" s="1"/>
  <c r="Y237"/>
  <c r="AB237" s="1"/>
  <c r="Y41"/>
  <c r="AB41" s="1"/>
  <c r="AA182"/>
  <c r="Z182"/>
  <c r="Y182"/>
  <c r="AB182" s="1"/>
  <c r="AA114"/>
  <c r="Z114"/>
  <c r="Y114"/>
  <c r="AB114" s="1"/>
  <c r="Y89"/>
  <c r="AB89" s="1"/>
  <c r="Y40"/>
  <c r="AB40" s="1"/>
  <c r="AA162"/>
  <c r="Z162"/>
  <c r="Y162"/>
  <c r="AB162" s="1"/>
  <c r="AA217"/>
  <c r="Z217"/>
  <c r="Y217"/>
  <c r="AB217" s="1"/>
  <c r="Y216"/>
  <c r="AB216" s="1"/>
  <c r="Y181"/>
  <c r="AB181" s="1"/>
  <c r="AA236"/>
  <c r="Z236"/>
  <c r="Y236"/>
  <c r="AB236" s="1"/>
  <c r="AA39"/>
  <c r="Z39"/>
  <c r="Y39"/>
  <c r="AB39" s="1"/>
  <c r="Y180"/>
  <c r="AB180" s="1"/>
  <c r="Y161"/>
  <c r="AB161" s="1"/>
  <c r="AA235"/>
  <c r="Z235"/>
  <c r="Y235"/>
  <c r="AB235" s="1"/>
  <c r="AA107"/>
  <c r="Z107"/>
  <c r="Y107"/>
  <c r="AB107" s="1"/>
  <c r="Z234"/>
  <c r="Y234"/>
  <c r="AB234" s="1"/>
  <c r="Y134"/>
  <c r="AB134" s="1"/>
  <c r="AA106"/>
  <c r="Z106"/>
  <c r="Y106"/>
  <c r="AB106" s="1"/>
  <c r="AA38"/>
  <c r="Z38"/>
  <c r="Y38"/>
  <c r="AB38" s="1"/>
  <c r="Z160"/>
  <c r="Y160"/>
  <c r="AB160" s="1"/>
  <c r="Y179"/>
  <c r="AB179" s="1"/>
  <c r="AA133"/>
  <c r="Z133"/>
  <c r="Y133"/>
  <c r="AB133" s="1"/>
  <c r="AA233"/>
  <c r="Z233"/>
  <c r="Y233"/>
  <c r="AB233" s="1"/>
  <c r="Z178"/>
  <c r="Y178"/>
  <c r="AB178" s="1"/>
  <c r="Y232"/>
  <c r="AB232" s="1"/>
  <c r="AA72"/>
  <c r="Z72"/>
  <c r="Y72"/>
  <c r="AB72" s="1"/>
  <c r="AA37"/>
  <c r="Z37"/>
  <c r="Y37"/>
  <c r="AB37" s="1"/>
  <c r="Z231"/>
  <c r="Y231"/>
  <c r="AB231" s="1"/>
  <c r="Y159"/>
  <c r="AB159" s="1"/>
  <c r="AA215"/>
  <c r="Z215"/>
  <c r="Y215"/>
  <c r="AB215" s="1"/>
  <c r="AA230"/>
  <c r="Z230"/>
  <c r="Y230"/>
  <c r="AB230" s="1"/>
  <c r="Z177"/>
  <c r="Y177"/>
  <c r="AB177" s="1"/>
  <c r="Y229"/>
  <c r="AB229" s="1"/>
  <c r="AA88"/>
  <c r="Z88"/>
  <c r="Y88"/>
  <c r="AB88" s="1"/>
  <c r="AA71"/>
  <c r="Z71"/>
  <c r="Y71"/>
  <c r="AB71" s="1"/>
  <c r="Z228"/>
  <c r="Y228"/>
  <c r="AB228" s="1"/>
  <c r="Y113"/>
  <c r="AB113" s="1"/>
  <c r="AA227"/>
  <c r="Z227"/>
  <c r="Y227"/>
  <c r="AB227" s="1"/>
  <c r="AA176"/>
  <c r="Z176"/>
  <c r="Y176"/>
  <c r="AB176" s="1"/>
  <c r="Z87"/>
  <c r="Y87"/>
  <c r="AB87" s="1"/>
  <c r="Y175"/>
  <c r="AB175" s="1"/>
  <c r="AA112"/>
  <c r="Z112"/>
  <c r="Y112"/>
  <c r="AB112" s="1"/>
  <c r="AA226"/>
  <c r="Z226"/>
  <c r="Y226"/>
  <c r="AB226" s="1"/>
  <c r="Z158"/>
  <c r="Y158"/>
  <c r="AB158" s="1"/>
  <c r="Y225"/>
  <c r="AB225" s="1"/>
  <c r="AA214"/>
  <c r="Z214"/>
  <c r="Y214"/>
  <c r="AB214" s="1"/>
  <c r="AA36"/>
  <c r="Z36"/>
  <c r="Y36"/>
  <c r="AB36" s="1"/>
  <c r="Z86"/>
  <c r="Y86"/>
  <c r="AB86" s="1"/>
  <c r="Y174"/>
  <c r="AB174" s="1"/>
  <c r="AA35"/>
  <c r="Z35"/>
  <c r="Y35"/>
  <c r="AB35" s="1"/>
  <c r="AA213"/>
  <c r="Z213"/>
  <c r="Y213"/>
  <c r="AB213" s="1"/>
  <c r="Z85"/>
  <c r="Y85"/>
  <c r="AB85" s="1"/>
  <c r="Y157"/>
  <c r="AB157" s="1"/>
  <c r="AA84"/>
  <c r="Z84"/>
  <c r="Y84"/>
  <c r="AB84" s="1"/>
  <c r="AA34"/>
  <c r="Z34"/>
  <c r="Y34"/>
  <c r="AB34" s="1"/>
  <c r="Z212"/>
  <c r="Y212"/>
  <c r="AB212" s="1"/>
  <c r="Y83"/>
  <c r="AB83" s="1"/>
  <c r="AA224"/>
  <c r="Z224"/>
  <c r="Y224"/>
  <c r="AB224" s="1"/>
  <c r="AA132"/>
  <c r="Z132"/>
  <c r="Y132"/>
  <c r="AB132" s="1"/>
  <c r="Z33"/>
  <c r="Y33"/>
  <c r="AB33" s="1"/>
  <c r="Y211"/>
  <c r="AB211" s="1"/>
  <c r="AA210"/>
  <c r="Z210"/>
  <c r="Y210"/>
  <c r="AB210" s="1"/>
  <c r="AA156"/>
  <c r="Z156"/>
  <c r="Y156"/>
  <c r="AB156" s="1"/>
  <c r="Z173"/>
  <c r="Y173"/>
  <c r="AB173" s="1"/>
  <c r="Y209"/>
  <c r="AB209" s="1"/>
  <c r="AA208"/>
  <c r="Z208"/>
  <c r="Y208"/>
  <c r="AB208" s="1"/>
  <c r="AA207"/>
  <c r="Z207"/>
  <c r="Y207"/>
  <c r="AB207" s="1"/>
  <c r="Z105"/>
  <c r="Y105"/>
  <c r="AB105" s="1"/>
  <c r="Y82"/>
  <c r="AB82" s="1"/>
  <c r="AA172"/>
  <c r="Z172"/>
  <c r="Y172"/>
  <c r="AB172" s="1"/>
  <c r="AA111"/>
  <c r="Z111"/>
  <c r="Y111"/>
  <c r="AB111" s="1"/>
  <c r="Z104"/>
  <c r="Y104"/>
  <c r="AB104" s="1"/>
  <c r="Y32"/>
  <c r="AB32" s="1"/>
  <c r="AA31"/>
  <c r="Z31"/>
  <c r="Y31"/>
  <c r="AB31" s="1"/>
  <c r="AA30"/>
  <c r="Z30"/>
  <c r="Y30"/>
  <c r="AB30" s="1"/>
  <c r="Z70"/>
  <c r="Y70"/>
  <c r="AB70" s="1"/>
  <c r="Y171"/>
  <c r="AB171" s="1"/>
  <c r="AA29"/>
  <c r="Z29"/>
  <c r="Y29"/>
  <c r="AB29" s="1"/>
  <c r="AA81"/>
  <c r="Z81"/>
  <c r="Y81"/>
  <c r="AB81" s="1"/>
  <c r="Z28"/>
  <c r="Y28"/>
  <c r="AB28" s="1"/>
  <c r="Y155"/>
  <c r="AB155" s="1"/>
  <c r="AA170"/>
  <c r="Z170"/>
  <c r="Y170"/>
  <c r="AB170" s="1"/>
  <c r="AA21"/>
  <c r="Z21"/>
  <c r="Y21"/>
  <c r="AB21" s="1"/>
  <c r="Z20"/>
  <c r="Y20"/>
  <c r="AB20" s="1"/>
  <c r="Y18"/>
  <c r="AB18" s="1"/>
  <c r="AA25"/>
  <c r="Z25"/>
  <c r="Y25"/>
  <c r="AB25" s="1"/>
  <c r="AA19"/>
  <c r="Z19"/>
  <c r="Y19"/>
  <c r="AB19" s="1"/>
  <c r="Z23"/>
  <c r="Y23"/>
  <c r="AB23" s="1"/>
  <c r="Y17"/>
  <c r="AB17" s="1"/>
  <c r="AA26"/>
  <c r="Z26"/>
  <c r="Y26"/>
  <c r="AB26" s="1"/>
  <c r="AA16"/>
  <c r="Z16"/>
  <c r="Y16"/>
  <c r="AB16" s="1"/>
  <c r="Z22"/>
  <c r="Y22"/>
  <c r="AB22" s="1"/>
  <c r="Y24"/>
  <c r="AB24" s="1"/>
  <c r="Y194" i="2"/>
  <c r="Z194" s="1"/>
  <c r="Y220"/>
  <c r="AA220" s="1"/>
  <c r="Y246"/>
  <c r="AA246" s="1"/>
  <c r="Y129"/>
  <c r="AA129" s="1"/>
  <c r="Y198"/>
  <c r="AA198" s="1"/>
  <c r="Y26"/>
  <c r="AA26" s="1"/>
  <c r="Y183"/>
  <c r="AA183" s="1"/>
  <c r="Y190"/>
  <c r="AA190" s="1"/>
  <c r="Y263"/>
  <c r="AA263" s="1"/>
  <c r="Z59"/>
  <c r="Y59"/>
  <c r="AA59" s="1"/>
  <c r="Y140"/>
  <c r="AA140" s="1"/>
  <c r="Y288"/>
  <c r="AA288" s="1"/>
  <c r="Y33"/>
  <c r="AA33" s="1"/>
  <c r="Y15"/>
  <c r="Z15" s="1"/>
  <c r="Y304"/>
  <c r="Y153"/>
  <c r="Z153" s="1"/>
  <c r="Y255"/>
  <c r="Y402"/>
  <c r="Y239"/>
  <c r="Z239" s="1"/>
  <c r="Y219"/>
  <c r="Y87"/>
  <c r="Z87" s="1"/>
  <c r="Y88"/>
  <c r="Z88" s="1"/>
  <c r="Y413"/>
  <c r="Y408"/>
  <c r="Z408" s="1"/>
  <c r="Y362"/>
  <c r="Y215"/>
  <c r="Z215" s="1"/>
  <c r="Y420"/>
  <c r="Z420" s="1"/>
  <c r="Y132"/>
  <c r="Y442"/>
  <c r="Z442" s="1"/>
  <c r="Y145"/>
  <c r="Z145" s="1"/>
  <c r="Y197"/>
  <c r="Z197" s="1"/>
  <c r="Y251"/>
  <c r="Y168"/>
  <c r="Z168" s="1"/>
  <c r="Y203"/>
  <c r="Y72"/>
  <c r="Z72" s="1"/>
  <c r="Y249"/>
  <c r="Y368"/>
  <c r="Z368" s="1"/>
  <c r="Y161"/>
  <c r="Y321"/>
  <c r="Y39"/>
  <c r="Y13"/>
  <c r="Y201"/>
  <c r="Z201" s="1"/>
  <c r="Y182"/>
  <c r="Z182" s="1"/>
  <c r="Y435"/>
  <c r="Y193"/>
  <c r="Z193" s="1"/>
  <c r="Y16"/>
  <c r="Y329"/>
  <c r="Z329" s="1"/>
  <c r="Y271"/>
  <c r="Y69"/>
  <c r="Y186"/>
  <c r="Z186" s="1"/>
  <c r="Y272"/>
  <c r="Y71"/>
  <c r="Z71" s="1"/>
  <c r="Y305"/>
  <c r="Z305" s="1"/>
  <c r="Y180"/>
  <c r="Y439"/>
  <c r="Z439" s="1"/>
  <c r="Y119"/>
  <c r="Z119" s="1"/>
  <c r="Y331"/>
  <c r="Y335"/>
  <c r="Y64"/>
  <c r="Y253"/>
  <c r="Z253" s="1"/>
  <c r="Y417"/>
  <c r="Y86"/>
  <c r="Z86" s="1"/>
  <c r="Y9"/>
  <c r="Y333"/>
  <c r="Z333" s="1"/>
  <c r="Y62"/>
  <c r="Y293"/>
  <c r="Y135"/>
  <c r="Z135" s="1"/>
  <c r="Y387"/>
  <c r="Z387" s="1"/>
  <c r="Y94"/>
  <c r="Y334"/>
  <c r="Y78"/>
  <c r="Z78" s="1"/>
  <c r="Y29"/>
  <c r="Y356"/>
  <c r="Z356" s="1"/>
  <c r="Y195"/>
  <c r="Y340"/>
  <c r="Z340" s="1"/>
  <c r="Y83"/>
  <c r="Y130"/>
  <c r="Y405"/>
  <c r="Z405" s="1"/>
  <c r="Y154"/>
  <c r="Y206"/>
  <c r="Z206" s="1"/>
  <c r="Y234"/>
  <c r="Z234" s="1"/>
  <c r="Y437"/>
  <c r="Y395"/>
  <c r="Y66"/>
  <c r="Z66" s="1"/>
  <c r="Y432"/>
  <c r="Y32"/>
  <c r="Z32" s="1"/>
  <c r="Y429"/>
  <c r="Y144"/>
  <c r="Z144" s="1"/>
  <c r="Y55"/>
  <c r="Z55" s="1"/>
  <c r="Y242"/>
  <c r="Y22"/>
  <c r="Y360"/>
  <c r="Y166"/>
  <c r="Y124"/>
  <c r="Y97"/>
  <c r="Y100"/>
  <c r="Y10"/>
  <c r="Y287"/>
  <c r="Y139"/>
  <c r="Y48"/>
  <c r="Y377"/>
  <c r="Y311"/>
  <c r="Y46"/>
  <c r="Y151"/>
  <c r="Y241"/>
  <c r="Y170"/>
  <c r="Y233"/>
  <c r="Y20"/>
  <c r="Y227"/>
  <c r="Y162"/>
  <c r="Y379"/>
  <c r="Y282"/>
  <c r="Y391"/>
  <c r="Y116"/>
  <c r="Y415"/>
  <c r="Y245"/>
  <c r="Y378"/>
  <c r="Y262"/>
  <c r="Y77"/>
  <c r="Y158"/>
  <c r="Y125"/>
  <c r="Y252"/>
  <c r="Y224"/>
  <c r="Y103"/>
  <c r="Y345"/>
  <c r="Y267"/>
  <c r="Y43"/>
  <c r="Y105"/>
  <c r="Y231"/>
  <c r="Y426"/>
  <c r="Y436"/>
  <c r="Y99"/>
  <c r="Y337"/>
  <c r="Y327"/>
  <c r="Y294"/>
  <c r="Y41"/>
  <c r="Y388"/>
  <c r="Y326"/>
  <c r="Y363"/>
  <c r="Y218"/>
  <c r="Y84"/>
  <c r="Y109"/>
  <c r="Y114"/>
  <c r="Y24"/>
  <c r="Y313"/>
  <c r="Y238"/>
  <c r="Y371"/>
  <c r="Y353"/>
  <c r="Y122"/>
  <c r="Y160"/>
  <c r="Y40"/>
  <c r="Y50"/>
  <c r="Y8"/>
  <c r="Y295"/>
  <c r="Y156"/>
  <c r="Y243"/>
  <c r="Y365"/>
  <c r="Y330"/>
  <c r="Y297"/>
  <c r="Y217"/>
  <c r="Y259"/>
  <c r="Y23"/>
  <c r="Y128"/>
  <c r="Y266"/>
  <c r="Y35"/>
  <c r="Y258"/>
  <c r="Y56"/>
  <c r="Y67"/>
  <c r="Y157"/>
  <c r="Y237"/>
  <c r="Y226"/>
  <c r="Y214"/>
  <c r="Y244"/>
  <c r="AA244" s="1"/>
  <c r="Y348"/>
  <c r="Y373"/>
  <c r="AA373" s="1"/>
  <c r="Y143"/>
  <c r="Y89"/>
  <c r="AA89" s="1"/>
  <c r="Y419"/>
  <c r="Y113"/>
  <c r="Y165"/>
  <c r="Y399"/>
  <c r="AA399" s="1"/>
  <c r="Y150"/>
  <c r="Y276"/>
  <c r="AA276" s="1"/>
  <c r="Y79"/>
  <c r="Y167"/>
  <c r="AA167" s="1"/>
  <c r="Y126"/>
  <c r="Y25"/>
  <c r="AA25" s="1"/>
  <c r="Y65"/>
  <c r="Y397"/>
  <c r="AA397" s="1"/>
  <c r="Y174"/>
  <c r="Y411"/>
  <c r="AA411" s="1"/>
  <c r="Y223"/>
  <c r="AA223" s="1"/>
  <c r="Y302"/>
  <c r="Y120"/>
  <c r="AA120" s="1"/>
  <c r="Y188"/>
  <c r="AA188" s="1"/>
  <c r="Y423"/>
  <c r="AA423" s="1"/>
  <c r="Y171"/>
  <c r="Y199"/>
  <c r="AA199" s="1"/>
  <c r="Y286"/>
  <c r="Y392"/>
  <c r="AA392" s="1"/>
  <c r="Y208"/>
  <c r="AA208" s="1"/>
  <c r="Y172"/>
  <c r="Y30"/>
  <c r="AA30" s="1"/>
  <c r="Y6"/>
  <c r="Y385"/>
  <c r="AA385" s="1"/>
  <c r="Y338"/>
  <c r="Y359"/>
  <c r="Y210"/>
  <c r="AA210" s="1"/>
  <c r="Y232"/>
  <c r="Y308"/>
  <c r="Y225"/>
  <c r="AA225" s="1"/>
  <c r="Y309"/>
  <c r="AA309" s="1"/>
  <c r="Y209"/>
  <c r="Y189"/>
  <c r="AA189" s="1"/>
  <c r="Y324"/>
  <c r="Y52"/>
  <c r="AA52" s="1"/>
  <c r="Y407"/>
  <c r="AA407" s="1"/>
  <c r="Y374"/>
  <c r="Y213"/>
  <c r="AA213" s="1"/>
  <c r="Y347"/>
  <c r="Y159"/>
  <c r="AA159" s="1"/>
  <c r="Y434"/>
  <c r="Y307"/>
  <c r="Y204"/>
  <c r="AA204" s="1"/>
  <c r="Y200"/>
  <c r="AA200" s="1"/>
  <c r="Y104"/>
  <c r="AA104" s="1"/>
  <c r="Y299"/>
  <c r="Y141"/>
  <c r="AA141" s="1"/>
  <c r="Y428"/>
  <c r="AA428" s="1"/>
  <c r="Y149"/>
  <c r="AA149" s="1"/>
  <c r="Y118"/>
  <c r="Y148"/>
  <c r="Y396"/>
  <c r="AA396" s="1"/>
  <c r="Y328"/>
  <c r="Y275"/>
  <c r="AA275" s="1"/>
  <c r="Y268"/>
  <c r="AA268" s="1"/>
  <c r="Y325"/>
  <c r="AA325" s="1"/>
  <c r="Y36"/>
  <c r="Y314"/>
  <c r="AA314" s="1"/>
  <c r="Y137"/>
  <c r="Y400"/>
  <c r="Y187"/>
  <c r="Y93"/>
  <c r="Y300"/>
  <c r="Y192"/>
  <c r="AA192" s="1"/>
  <c r="Y410"/>
  <c r="Y196"/>
  <c r="AA196" s="1"/>
  <c r="Y404"/>
  <c r="Y163"/>
  <c r="AA163" s="1"/>
  <c r="Y354"/>
  <c r="Y92"/>
  <c r="AA92" s="1"/>
  <c r="Y68"/>
  <c r="Y281"/>
  <c r="AA281" s="1"/>
  <c r="Y121"/>
  <c r="Y75"/>
  <c r="AA75" s="1"/>
  <c r="Y138"/>
  <c r="Y115"/>
  <c r="AA115" s="1"/>
  <c r="Y123"/>
  <c r="AA123" s="1"/>
  <c r="Z248"/>
  <c r="Y248"/>
  <c r="AA248" s="1"/>
  <c r="Y264"/>
  <c r="AA264" s="1"/>
  <c r="Y47"/>
  <c r="AA47" s="1"/>
  <c r="Y310"/>
  <c r="AA310" s="1"/>
  <c r="Y212"/>
  <c r="AA212" s="1"/>
  <c r="Y322"/>
  <c r="AA322" s="1"/>
  <c r="Y51"/>
  <c r="AA51" s="1"/>
  <c r="Y269"/>
  <c r="AA269" s="1"/>
  <c r="Y60"/>
  <c r="AA60" s="1"/>
  <c r="Y178"/>
  <c r="AA178" s="1"/>
  <c r="Y430"/>
  <c r="AA430" s="1"/>
  <c r="Y211"/>
  <c r="AA211" s="1"/>
  <c r="Z284"/>
  <c r="Y284"/>
  <c r="AA284" s="1"/>
  <c r="Y34"/>
  <c r="AA34" s="1"/>
  <c r="Y285"/>
  <c r="AA285" s="1"/>
  <c r="Y98"/>
  <c r="AA98" s="1"/>
  <c r="Y216"/>
  <c r="AA216" s="1"/>
  <c r="Y394"/>
  <c r="AA394" s="1"/>
  <c r="Y236"/>
  <c r="AA236" s="1"/>
  <c r="Y222"/>
  <c r="AA222" s="1"/>
  <c r="Y317"/>
  <c r="AA317" s="1"/>
  <c r="Y133"/>
  <c r="AA133" s="1"/>
  <c r="Y261"/>
  <c r="AA261" s="1"/>
  <c r="AB235"/>
  <c r="Y235"/>
  <c r="AA235" s="1"/>
  <c r="Y257"/>
  <c r="AA257" s="1"/>
  <c r="Y21"/>
  <c r="AA21" s="1"/>
  <c r="Y289"/>
  <c r="AA289" s="1"/>
  <c r="Y134"/>
  <c r="AA134" s="1"/>
  <c r="Y382"/>
  <c r="AA382" s="1"/>
  <c r="Y369"/>
  <c r="AA369" s="1"/>
  <c r="Z292"/>
  <c r="Y292"/>
  <c r="AA292" s="1"/>
  <c r="Y44"/>
  <c r="AA44" s="1"/>
  <c r="Z349"/>
  <c r="Y349"/>
  <c r="AA349" s="1"/>
  <c r="Y290"/>
  <c r="AA290" s="1"/>
  <c r="Y412"/>
  <c r="AA412" s="1"/>
  <c r="AB95"/>
  <c r="Y95"/>
  <c r="AA95" s="1"/>
  <c r="Y177"/>
  <c r="AA177" s="1"/>
  <c r="Z315"/>
  <c r="Y315"/>
  <c r="AA315" s="1"/>
  <c r="Y106"/>
  <c r="AA106" s="1"/>
  <c r="Y173"/>
  <c r="AA173" s="1"/>
  <c r="Y14"/>
  <c r="AA14" s="1"/>
  <c r="Y53"/>
  <c r="AA53" s="1"/>
  <c r="Y383"/>
  <c r="AA383" s="1"/>
  <c r="Y70"/>
  <c r="AA70" s="1"/>
  <c r="Y343"/>
  <c r="AA343" s="1"/>
  <c r="Y265"/>
  <c r="AA265" s="1"/>
  <c r="Y38"/>
  <c r="AA38" s="1"/>
  <c r="Y298"/>
  <c r="AA298" s="1"/>
  <c r="Y102"/>
  <c r="AA102" s="1"/>
  <c r="Y155"/>
  <c r="AA155" s="1"/>
  <c r="Y28"/>
  <c r="AA28" s="1"/>
  <c r="Y207"/>
  <c r="AA207" s="1"/>
  <c r="Y205"/>
  <c r="AA205" s="1"/>
  <c r="Y367"/>
  <c r="AA367" s="1"/>
  <c r="Y319"/>
  <c r="AA319" s="1"/>
  <c r="Y352"/>
  <c r="AA352" s="1"/>
  <c r="Y296"/>
  <c r="AA296" s="1"/>
  <c r="AB357"/>
  <c r="Z357"/>
  <c r="Y357"/>
  <c r="AA357" s="1"/>
  <c r="Y221"/>
  <c r="AA221" s="1"/>
  <c r="Y278"/>
  <c r="AA278" s="1"/>
  <c r="Z90"/>
  <c r="Y90"/>
  <c r="AA90" s="1"/>
  <c r="Y393"/>
  <c r="AA393" s="1"/>
  <c r="Y341"/>
  <c r="AA341" s="1"/>
  <c r="Y146"/>
  <c r="AA146" s="1"/>
  <c r="Y230"/>
  <c r="AA230" s="1"/>
  <c r="Y101"/>
  <c r="AA101" s="1"/>
  <c r="Y273"/>
  <c r="AA273" s="1"/>
  <c r="Y42"/>
  <c r="AA42" s="1"/>
  <c r="Y274"/>
  <c r="AA274" s="1"/>
  <c r="Y80"/>
  <c r="AA80" s="1"/>
  <c r="AB342"/>
  <c r="Y342"/>
  <c r="AA342" s="1"/>
  <c r="Y283"/>
  <c r="AA283" s="1"/>
  <c r="Y164"/>
  <c r="AA164" s="1"/>
  <c r="Y58"/>
  <c r="AA58" s="1"/>
  <c r="Y229"/>
  <c r="Z229" s="1"/>
  <c r="Y320"/>
  <c r="Z320" s="1"/>
  <c r="Y31"/>
  <c r="Z31" s="1"/>
  <c r="Y355"/>
  <c r="Z355" s="1"/>
  <c r="Y361"/>
  <c r="Z361" s="1"/>
  <c r="Y191"/>
  <c r="Z191" s="1"/>
  <c r="Y291"/>
  <c r="Z291" s="1"/>
  <c r="Y270"/>
  <c r="Z270" s="1"/>
  <c r="Y37"/>
  <c r="Z37" s="1"/>
  <c r="Y176"/>
  <c r="Z176" s="1"/>
  <c r="AA112"/>
  <c r="Y112"/>
  <c r="Z112" s="1"/>
  <c r="Y181"/>
  <c r="Z181" s="1"/>
  <c r="Y433"/>
  <c r="Z433" s="1"/>
  <c r="Y332"/>
  <c r="Z332" s="1"/>
  <c r="Y409"/>
  <c r="Z409" s="1"/>
  <c r="Y260"/>
  <c r="Z260" s="1"/>
  <c r="Y18"/>
  <c r="Z18" s="1"/>
  <c r="Y366"/>
  <c r="Z366" s="1"/>
  <c r="Y96"/>
  <c r="Z96" s="1"/>
  <c r="Y169"/>
  <c r="Z169" s="1"/>
  <c r="Y389"/>
  <c r="Z389" s="1"/>
  <c r="Y350"/>
  <c r="Z350" s="1"/>
  <c r="Y61"/>
  <c r="Z61" s="1"/>
  <c r="Y202"/>
  <c r="Z202" s="1"/>
  <c r="Y250"/>
  <c r="Z250" s="1"/>
  <c r="Y323"/>
  <c r="Z323" s="1"/>
  <c r="Y256"/>
  <c r="Z256" s="1"/>
  <c r="Y54"/>
  <c r="Z54" s="1"/>
  <c r="Y306"/>
  <c r="Z306" s="1"/>
  <c r="Y57"/>
  <c r="Z57" s="1"/>
  <c r="Y418"/>
  <c r="Z418" s="1"/>
  <c r="Y7"/>
  <c r="Z7" s="1"/>
  <c r="Y376"/>
  <c r="Z376" s="1"/>
  <c r="Y380"/>
  <c r="Z380" s="1"/>
  <c r="Y427"/>
  <c r="Z427" s="1"/>
  <c r="Y147"/>
  <c r="Z147" s="1"/>
  <c r="Y117"/>
  <c r="Z117" s="1"/>
  <c r="Y63"/>
  <c r="Z63" s="1"/>
  <c r="Y12"/>
  <c r="Z12" s="1"/>
  <c r="Y344"/>
  <c r="Z344" s="1"/>
  <c r="Y414"/>
  <c r="Z414" s="1"/>
  <c r="Y303"/>
  <c r="Z303" s="1"/>
  <c r="Y110"/>
  <c r="Z110" s="1"/>
  <c r="Y240"/>
  <c r="Z240" s="1"/>
  <c r="Y74"/>
  <c r="Z74" s="1"/>
  <c r="Y421"/>
  <c r="Z421" s="1"/>
  <c r="Y398"/>
  <c r="Z398" s="1"/>
  <c r="Y175"/>
  <c r="Z175" s="1"/>
  <c r="Y390"/>
  <c r="Z390" s="1"/>
  <c r="Y425"/>
  <c r="Z425" s="1"/>
  <c r="Y11"/>
  <c r="Z11" s="1"/>
  <c r="Y351"/>
  <c r="Z351" s="1"/>
  <c r="Y179"/>
  <c r="Z179" s="1"/>
  <c r="Y279"/>
  <c r="Z279" s="1"/>
  <c r="Y49"/>
  <c r="Z49" s="1"/>
  <c r="Y301"/>
  <c r="Z301" s="1"/>
  <c r="Y136"/>
  <c r="Z136" s="1"/>
  <c r="Y372"/>
  <c r="Z372" s="1"/>
  <c r="Y370"/>
  <c r="Z370" s="1"/>
  <c r="Y346"/>
  <c r="Z346" s="1"/>
  <c r="AB142"/>
  <c r="Y142"/>
  <c r="Z142" s="1"/>
  <c r="Y280"/>
  <c r="Z280" s="1"/>
  <c r="Y108"/>
  <c r="Z108" s="1"/>
  <c r="Y127"/>
  <c r="Z127" s="1"/>
  <c r="Y184"/>
  <c r="Z184" s="1"/>
  <c r="Y131"/>
  <c r="Z131" s="1"/>
  <c r="Y228"/>
  <c r="Z228" s="1"/>
  <c r="Y381"/>
  <c r="Z381" s="1"/>
  <c r="Y19"/>
  <c r="Z19" s="1"/>
  <c r="Y438"/>
  <c r="Z438" s="1"/>
  <c r="Y358"/>
  <c r="Z358" s="1"/>
  <c r="Y312"/>
  <c r="Z312" s="1"/>
  <c r="Y107"/>
  <c r="Z107" s="1"/>
  <c r="Y339"/>
  <c r="Z339" s="1"/>
  <c r="Y81"/>
  <c r="Z81" s="1"/>
  <c r="Y76"/>
  <c r="Z76" s="1"/>
  <c r="Y152"/>
  <c r="Z152" s="1"/>
  <c r="Y403"/>
  <c r="Z403" s="1"/>
  <c r="Y45"/>
  <c r="Z45" s="1"/>
  <c r="Y185"/>
  <c r="Z185" s="1"/>
  <c r="Y424"/>
  <c r="Z424" s="1"/>
  <c r="AB440"/>
  <c r="Y440"/>
  <c r="Z440" s="1"/>
  <c r="Y91"/>
  <c r="Z91" s="1"/>
  <c r="Y422"/>
  <c r="Z422" s="1"/>
  <c r="AA431"/>
  <c r="Y431"/>
  <c r="Z431" s="1"/>
  <c r="Y406"/>
  <c r="Z406" s="1"/>
  <c r="Y336"/>
  <c r="Z336" s="1"/>
  <c r="Y85"/>
  <c r="Z85" s="1"/>
  <c r="Y384"/>
  <c r="Z384" s="1"/>
  <c r="Y82"/>
  <c r="Z82" s="1"/>
  <c r="Y73"/>
  <c r="Z73" s="1"/>
  <c r="Y316"/>
  <c r="Z316" s="1"/>
  <c r="Y27"/>
  <c r="Z27" s="1"/>
  <c r="Y401"/>
  <c r="Z401" s="1"/>
  <c r="Y441"/>
  <c r="Z441" s="1"/>
  <c r="Y386"/>
  <c r="Z386" s="1"/>
  <c r="Y277"/>
  <c r="Z277" s="1"/>
  <c r="Y247"/>
  <c r="Z247" s="1"/>
  <c r="Y111"/>
  <c r="Z111" s="1"/>
  <c r="R711" i="1"/>
  <c r="Q711"/>
  <c r="AA24" i="3" l="1"/>
  <c r="AA171"/>
  <c r="Z24"/>
  <c r="AA22"/>
  <c r="Z17"/>
  <c r="AA23"/>
  <c r="Z18"/>
  <c r="AA20"/>
  <c r="Z155"/>
  <c r="AA28"/>
  <c r="Z171"/>
  <c r="AA70"/>
  <c r="Z32"/>
  <c r="AA104"/>
  <c r="Z82"/>
  <c r="AA105"/>
  <c r="Z209"/>
  <c r="AA173"/>
  <c r="Z211"/>
  <c r="AA33"/>
  <c r="Z83"/>
  <c r="AA212"/>
  <c r="Z157"/>
  <c r="AA85"/>
  <c r="Z174"/>
  <c r="AA86"/>
  <c r="Z225"/>
  <c r="AA158"/>
  <c r="Z175"/>
  <c r="AA87"/>
  <c r="Z113"/>
  <c r="AA228"/>
  <c r="Z229"/>
  <c r="AA177"/>
  <c r="Z159"/>
  <c r="AA231"/>
  <c r="Z232"/>
  <c r="AA178"/>
  <c r="Z179"/>
  <c r="AA160"/>
  <c r="Z134"/>
  <c r="AA234"/>
  <c r="Z161"/>
  <c r="AA180"/>
  <c r="Z181"/>
  <c r="AA216"/>
  <c r="Z40"/>
  <c r="AA89"/>
  <c r="Z41"/>
  <c r="AA237"/>
  <c r="Z73"/>
  <c r="AA116"/>
  <c r="Z184"/>
  <c r="AA117"/>
  <c r="Z135"/>
  <c r="AA218"/>
  <c r="Z90"/>
  <c r="AA136"/>
  <c r="Z45"/>
  <c r="AA219"/>
  <c r="Z185"/>
  <c r="AA138"/>
  <c r="Z186"/>
  <c r="AA91"/>
  <c r="Z187"/>
  <c r="AA188"/>
  <c r="Z46"/>
  <c r="AA120"/>
  <c r="Z191"/>
  <c r="AA47"/>
  <c r="Z50"/>
  <c r="AA164"/>
  <c r="Z121"/>
  <c r="AA51"/>
  <c r="Z53"/>
  <c r="AA193"/>
  <c r="Z54"/>
  <c r="AA55"/>
  <c r="Z93"/>
  <c r="AA77"/>
  <c r="Z245"/>
  <c r="AA195"/>
  <c r="Z94"/>
  <c r="AA78"/>
  <c r="Z249"/>
  <c r="AA250"/>
  <c r="Z57"/>
  <c r="AA142"/>
  <c r="Z95"/>
  <c r="AA123"/>
  <c r="Z166"/>
  <c r="Z60"/>
  <c r="AA96"/>
  <c r="Z145"/>
  <c r="AA146"/>
  <c r="Z147"/>
  <c r="Z63"/>
  <c r="AA64"/>
  <c r="Z150"/>
  <c r="AA222"/>
  <c r="Z223"/>
  <c r="Z109"/>
  <c r="AA126"/>
  <c r="Z68"/>
  <c r="AA98"/>
  <c r="Z101"/>
  <c r="Z102"/>
  <c r="AA259"/>
  <c r="Z260"/>
  <c r="AA261"/>
  <c r="Z153"/>
  <c r="Z262"/>
  <c r="AA272"/>
  <c r="Z299"/>
  <c r="AA300"/>
  <c r="Z295"/>
  <c r="Z313"/>
  <c r="AA265"/>
  <c r="Z277"/>
  <c r="AA303"/>
  <c r="Z285"/>
  <c r="Z280"/>
  <c r="AA306"/>
  <c r="Z281"/>
  <c r="AA317"/>
  <c r="Z307"/>
  <c r="Z268"/>
  <c r="AA324"/>
  <c r="Z326"/>
  <c r="AA283"/>
  <c r="Z309"/>
  <c r="Z310"/>
  <c r="AA331"/>
  <c r="Z332"/>
  <c r="AA359"/>
  <c r="Z329"/>
  <c r="Z348"/>
  <c r="AA344"/>
  <c r="Z351"/>
  <c r="AA371"/>
  <c r="Z334"/>
  <c r="Z335"/>
  <c r="AA361"/>
  <c r="Z354"/>
  <c r="AA362"/>
  <c r="Z338"/>
  <c r="Z365"/>
  <c r="AA384"/>
  <c r="Z377"/>
  <c r="AA383"/>
  <c r="Z395"/>
  <c r="Z405"/>
  <c r="AA400"/>
  <c r="Z408"/>
  <c r="AA401"/>
  <c r="Z392"/>
  <c r="Z409"/>
  <c r="AA420"/>
  <c r="Z399"/>
  <c r="AA410"/>
  <c r="Z388"/>
  <c r="Z390"/>
  <c r="AA427"/>
  <c r="Z440"/>
  <c r="AA441"/>
  <c r="Z435"/>
  <c r="AA429"/>
  <c r="Z442"/>
  <c r="AA448"/>
  <c r="Z450"/>
  <c r="AA445"/>
  <c r="Z446"/>
  <c r="AA443"/>
  <c r="AA444"/>
  <c r="Z180"/>
  <c r="Z216"/>
  <c r="Z89"/>
  <c r="Z237"/>
  <c r="Z116"/>
  <c r="Z117"/>
  <c r="Z218"/>
  <c r="Z136"/>
  <c r="Z219"/>
  <c r="Z138"/>
  <c r="Z91"/>
  <c r="Z188"/>
  <c r="Z120"/>
  <c r="Z47"/>
  <c r="Z164"/>
  <c r="Z51"/>
  <c r="Z193"/>
  <c r="Z55"/>
  <c r="Z77"/>
  <c r="Z195"/>
  <c r="Z78"/>
  <c r="Z250"/>
  <c r="Z142"/>
  <c r="Z123"/>
  <c r="Z96"/>
  <c r="Z146"/>
  <c r="Z167"/>
  <c r="Z64"/>
  <c r="Z222"/>
  <c r="Z200"/>
  <c r="Z126"/>
  <c r="Z98"/>
  <c r="Z99"/>
  <c r="Z259"/>
  <c r="Z261"/>
  <c r="Z204"/>
  <c r="Z300"/>
  <c r="Z303"/>
  <c r="Z384"/>
  <c r="Z383"/>
  <c r="AA406"/>
  <c r="AA386"/>
  <c r="AA387"/>
  <c r="AA425"/>
  <c r="Z427"/>
  <c r="AA438"/>
  <c r="Z441"/>
  <c r="Z429"/>
  <c r="Z448"/>
  <c r="Z445"/>
  <c r="Z443"/>
  <c r="Z444"/>
  <c r="Z406"/>
  <c r="Z407"/>
  <c r="Z386"/>
  <c r="Z387"/>
  <c r="Z422"/>
  <c r="Z425"/>
  <c r="Z438"/>
  <c r="Z439"/>
  <c r="AA17"/>
  <c r="AA18"/>
  <c r="AA155"/>
  <c r="AA32"/>
  <c r="AA82"/>
  <c r="AA209"/>
  <c r="AA211"/>
  <c r="AA83"/>
  <c r="AA157"/>
  <c r="AA174"/>
  <c r="AA225"/>
  <c r="AA175"/>
  <c r="AA113"/>
  <c r="AA229"/>
  <c r="AA159"/>
  <c r="AA232"/>
  <c r="AA179"/>
  <c r="AA134"/>
  <c r="AA161"/>
  <c r="AA181"/>
  <c r="AA40"/>
  <c r="AA41"/>
  <c r="AA73"/>
  <c r="AA184"/>
  <c r="AA135"/>
  <c r="AA90"/>
  <c r="AA45"/>
  <c r="AA185"/>
  <c r="AA186"/>
  <c r="AA187"/>
  <c r="AA46"/>
  <c r="AA191"/>
  <c r="AA50"/>
  <c r="AA121"/>
  <c r="AA53"/>
  <c r="AA54"/>
  <c r="AA93"/>
  <c r="AA245"/>
  <c r="AA94"/>
  <c r="AA249"/>
  <c r="AA57"/>
  <c r="AA95"/>
  <c r="AA166"/>
  <c r="AA145"/>
  <c r="AA147"/>
  <c r="AA150"/>
  <c r="AA223"/>
  <c r="AA68"/>
  <c r="AA101"/>
  <c r="AA260"/>
  <c r="AA153"/>
  <c r="AA299"/>
  <c r="AA295"/>
  <c r="AA277"/>
  <c r="AA285"/>
  <c r="AA281"/>
  <c r="AA307"/>
  <c r="AA326"/>
  <c r="AA309"/>
  <c r="AA332"/>
  <c r="AA329"/>
  <c r="AA351"/>
  <c r="AA334"/>
  <c r="AA354"/>
  <c r="AA338"/>
  <c r="AA377"/>
  <c r="AA395"/>
  <c r="AA253"/>
  <c r="AA254"/>
  <c r="AA148"/>
  <c r="AA255"/>
  <c r="AA199"/>
  <c r="AA79"/>
  <c r="AA125"/>
  <c r="AA80"/>
  <c r="AA127"/>
  <c r="AA128"/>
  <c r="AA273"/>
  <c r="AA274"/>
  <c r="Z196"/>
  <c r="AA60"/>
  <c r="Z198"/>
  <c r="AA61"/>
  <c r="Z253"/>
  <c r="AA144"/>
  <c r="Z254"/>
  <c r="AA167"/>
  <c r="Z148"/>
  <c r="AA63"/>
  <c r="Z255"/>
  <c r="AA256"/>
  <c r="Z257"/>
  <c r="AA108"/>
  <c r="Z199"/>
  <c r="AA200"/>
  <c r="Z79"/>
  <c r="AA109"/>
  <c r="Z125"/>
  <c r="AA202"/>
  <c r="Z168"/>
  <c r="AA110"/>
  <c r="Z80"/>
  <c r="AA99"/>
  <c r="Z127"/>
  <c r="AA102"/>
  <c r="Z128"/>
  <c r="AA258"/>
  <c r="Z129"/>
  <c r="AA203"/>
  <c r="Z130"/>
  <c r="AA204"/>
  <c r="Z205"/>
  <c r="AA262"/>
  <c r="Z206"/>
  <c r="AA263"/>
  <c r="Z273"/>
  <c r="AA294"/>
  <c r="Z274"/>
  <c r="AA319"/>
  <c r="Z312"/>
  <c r="AA313"/>
  <c r="Z276"/>
  <c r="AA296"/>
  <c r="Z320"/>
  <c r="AA298"/>
  <c r="Z290"/>
  <c r="AA321"/>
  <c r="Z286"/>
  <c r="AA280"/>
  <c r="Z305"/>
  <c r="AA291"/>
  <c r="Z322"/>
  <c r="AA292"/>
  <c r="Z266"/>
  <c r="AA293"/>
  <c r="Z282"/>
  <c r="AA268"/>
  <c r="Z287"/>
  <c r="AA318"/>
  <c r="Z289"/>
  <c r="AA325"/>
  <c r="Z284"/>
  <c r="AA308"/>
  <c r="Z327"/>
  <c r="AA310"/>
  <c r="Z311"/>
  <c r="AA339"/>
  <c r="Z358"/>
  <c r="AA340"/>
  <c r="Z341"/>
  <c r="AA349"/>
  <c r="Z342"/>
  <c r="AA348"/>
  <c r="Z350"/>
  <c r="AA370"/>
  <c r="Z346"/>
  <c r="AA330"/>
  <c r="Z360"/>
  <c r="AA367"/>
  <c r="Z347"/>
  <c r="AA335"/>
  <c r="Z357"/>
  <c r="AA336"/>
  <c r="Z372"/>
  <c r="AA337"/>
  <c r="Z363"/>
  <c r="AA364"/>
  <c r="Z373"/>
  <c r="AA365"/>
  <c r="Z380"/>
  <c r="AA382"/>
  <c r="Z375"/>
  <c r="AA376"/>
  <c r="Z403"/>
  <c r="AA391"/>
  <c r="Z404"/>
  <c r="AA405"/>
  <c r="Z396"/>
  <c r="AA397"/>
  <c r="Z398"/>
  <c r="AA407"/>
  <c r="Z402"/>
  <c r="AA416"/>
  <c r="Z393"/>
  <c r="AA409"/>
  <c r="Z418"/>
  <c r="AA419"/>
  <c r="Z421"/>
  <c r="AA422"/>
  <c r="Z423"/>
  <c r="AA411"/>
  <c r="Z389"/>
  <c r="AA390"/>
  <c r="Z433"/>
  <c r="AA447"/>
  <c r="Z432"/>
  <c r="AA439"/>
  <c r="Z436"/>
  <c r="AA428"/>
  <c r="Z437"/>
  <c r="AA434"/>
  <c r="Z430"/>
  <c r="AA449"/>
  <c r="Z431"/>
  <c r="AA451"/>
  <c r="Z452"/>
  <c r="Z428"/>
  <c r="Z434"/>
  <c r="Z449"/>
  <c r="Z451"/>
  <c r="AA196"/>
  <c r="AA198"/>
  <c r="AA257"/>
  <c r="AA168"/>
  <c r="AA129"/>
  <c r="AA130"/>
  <c r="AA205"/>
  <c r="AA206"/>
  <c r="AA312"/>
  <c r="AA276"/>
  <c r="AA320"/>
  <c r="AA290"/>
  <c r="AA286"/>
  <c r="AA305"/>
  <c r="AA322"/>
  <c r="AA266"/>
  <c r="AA282"/>
  <c r="AA287"/>
  <c r="AA289"/>
  <c r="AA284"/>
  <c r="AA327"/>
  <c r="AA311"/>
  <c r="AA358"/>
  <c r="AA341"/>
  <c r="AA342"/>
  <c r="AA350"/>
  <c r="AA346"/>
  <c r="AA360"/>
  <c r="AA347"/>
  <c r="AA357"/>
  <c r="AA372"/>
  <c r="AA363"/>
  <c r="AA373"/>
  <c r="AA380"/>
  <c r="AA375"/>
  <c r="AA403"/>
  <c r="AA404"/>
  <c r="AA396"/>
  <c r="AA398"/>
  <c r="AA402"/>
  <c r="AA393"/>
  <c r="AA418"/>
  <c r="AA421"/>
  <c r="AA423"/>
  <c r="AA389"/>
  <c r="AA433"/>
  <c r="AA432"/>
  <c r="AA436"/>
  <c r="AA437"/>
  <c r="AA430"/>
  <c r="AA431"/>
  <c r="AA452"/>
  <c r="AB250" i="2"/>
  <c r="Z51"/>
  <c r="AA441"/>
  <c r="AB418"/>
  <c r="AA433"/>
  <c r="Z394"/>
  <c r="Z285"/>
  <c r="AB367"/>
  <c r="Z367"/>
  <c r="Z102"/>
  <c r="Z265"/>
  <c r="Z236"/>
  <c r="AA131"/>
  <c r="AB393"/>
  <c r="Z343"/>
  <c r="AB315"/>
  <c r="AB349"/>
  <c r="AB134"/>
  <c r="Z257"/>
  <c r="Z216"/>
  <c r="AB123"/>
  <c r="AB82"/>
  <c r="AA152"/>
  <c r="AB339"/>
  <c r="AB351"/>
  <c r="AB390"/>
  <c r="Z106"/>
  <c r="AB369"/>
  <c r="AB257"/>
  <c r="Z261"/>
  <c r="AB212"/>
  <c r="AB58"/>
  <c r="AB283"/>
  <c r="AB273"/>
  <c r="AB211"/>
  <c r="AB178"/>
  <c r="AB310"/>
  <c r="AB381"/>
  <c r="AB346"/>
  <c r="AA136"/>
  <c r="Z58"/>
  <c r="Z283"/>
  <c r="Z273"/>
  <c r="Z221"/>
  <c r="Z298"/>
  <c r="Z14"/>
  <c r="AB290"/>
  <c r="AB21"/>
  <c r="AB261"/>
  <c r="AB216"/>
  <c r="Z211"/>
  <c r="Z178"/>
  <c r="Z322"/>
  <c r="Z310"/>
  <c r="Z140"/>
  <c r="AA194"/>
  <c r="AB27"/>
  <c r="AA398"/>
  <c r="AB303"/>
  <c r="AA344"/>
  <c r="AB380"/>
  <c r="AA389"/>
  <c r="AA260"/>
  <c r="AB270"/>
  <c r="AA361"/>
  <c r="Z342"/>
  <c r="Z274"/>
  <c r="Z101"/>
  <c r="Z393"/>
  <c r="AB90"/>
  <c r="Z352"/>
  <c r="Z205"/>
  <c r="AB298"/>
  <c r="Z383"/>
  <c r="Z95"/>
  <c r="Z290"/>
  <c r="Z369"/>
  <c r="Z134"/>
  <c r="Z21"/>
  <c r="Z235"/>
  <c r="AB47"/>
  <c r="AA384"/>
  <c r="AB406"/>
  <c r="AA424"/>
  <c r="AB403"/>
  <c r="AA107"/>
  <c r="AB438"/>
  <c r="AA228"/>
  <c r="AB184"/>
  <c r="AA280"/>
  <c r="AB301"/>
  <c r="AA179"/>
  <c r="AA7"/>
  <c r="AB42"/>
  <c r="AB230"/>
  <c r="AB319"/>
  <c r="AB207"/>
  <c r="AB28"/>
  <c r="AB53"/>
  <c r="AB177"/>
  <c r="AB133"/>
  <c r="AB222"/>
  <c r="AB98"/>
  <c r="AB60"/>
  <c r="AB264"/>
  <c r="AA277"/>
  <c r="AA316"/>
  <c r="AB421"/>
  <c r="AA110"/>
  <c r="AA63"/>
  <c r="AA427"/>
  <c r="AA96"/>
  <c r="AB409"/>
  <c r="AA37"/>
  <c r="AB355"/>
  <c r="AA229"/>
  <c r="Z42"/>
  <c r="Z230"/>
  <c r="Z341"/>
  <c r="Z319"/>
  <c r="Z207"/>
  <c r="Z28"/>
  <c r="AB343"/>
  <c r="Z53"/>
  <c r="AB14"/>
  <c r="Z177"/>
  <c r="Z133"/>
  <c r="Z222"/>
  <c r="AB236"/>
  <c r="Z98"/>
  <c r="AB285"/>
  <c r="Z60"/>
  <c r="AB51"/>
  <c r="Z264"/>
  <c r="Z33"/>
  <c r="Z26"/>
  <c r="Z246"/>
  <c r="Z212"/>
  <c r="Z47"/>
  <c r="Z123"/>
  <c r="AB73"/>
  <c r="AB336"/>
  <c r="AB91"/>
  <c r="AB45"/>
  <c r="AB164"/>
  <c r="AB80"/>
  <c r="AB155"/>
  <c r="AB38"/>
  <c r="AB70"/>
  <c r="AB173"/>
  <c r="AB412"/>
  <c r="AB44"/>
  <c r="AB382"/>
  <c r="AB289"/>
  <c r="AB317"/>
  <c r="AB34"/>
  <c r="AB430"/>
  <c r="AB269"/>
  <c r="AB247"/>
  <c r="AB81"/>
  <c r="AB358"/>
  <c r="AB146"/>
  <c r="AB278"/>
  <c r="AB296"/>
  <c r="AA247"/>
  <c r="AA73"/>
  <c r="AA336"/>
  <c r="AA91"/>
  <c r="AA45"/>
  <c r="AA81"/>
  <c r="AA358"/>
  <c r="AB131"/>
  <c r="AA127"/>
  <c r="AB280"/>
  <c r="AA370"/>
  <c r="AB136"/>
  <c r="AA49"/>
  <c r="AB179"/>
  <c r="AA11"/>
  <c r="AB398"/>
  <c r="AA74"/>
  <c r="AB110"/>
  <c r="AB344"/>
  <c r="AB63"/>
  <c r="AA117"/>
  <c r="AB427"/>
  <c r="AB7"/>
  <c r="AA57"/>
  <c r="AA54"/>
  <c r="AA256"/>
  <c r="AA202"/>
  <c r="AA61"/>
  <c r="AB389"/>
  <c r="AB96"/>
  <c r="AA366"/>
  <c r="AB260"/>
  <c r="AB433"/>
  <c r="AA181"/>
  <c r="AB112"/>
  <c r="AA176"/>
  <c r="AB37"/>
  <c r="AA291"/>
  <c r="AB361"/>
  <c r="AA31"/>
  <c r="AB229"/>
  <c r="Z164"/>
  <c r="Z80"/>
  <c r="AB274"/>
  <c r="AB101"/>
  <c r="Z146"/>
  <c r="AB341"/>
  <c r="Z278"/>
  <c r="AB221"/>
  <c r="Z296"/>
  <c r="AB352"/>
  <c r="AB205"/>
  <c r="Z155"/>
  <c r="AB102"/>
  <c r="Z38"/>
  <c r="AB265"/>
  <c r="Z70"/>
  <c r="AB383"/>
  <c r="Z173"/>
  <c r="AB106"/>
  <c r="Z412"/>
  <c r="Z44"/>
  <c r="AB292"/>
  <c r="Z382"/>
  <c r="Z289"/>
  <c r="Z317"/>
  <c r="AB394"/>
  <c r="Z34"/>
  <c r="AB284"/>
  <c r="Z430"/>
  <c r="Z269"/>
  <c r="AB322"/>
  <c r="AB248"/>
  <c r="Z288"/>
  <c r="Z263"/>
  <c r="Z190"/>
  <c r="Z183"/>
  <c r="Z198"/>
  <c r="Z129"/>
  <c r="Z220"/>
  <c r="AB138"/>
  <c r="Z138"/>
  <c r="AB121"/>
  <c r="Z121"/>
  <c r="AB68"/>
  <c r="Z68"/>
  <c r="AB354"/>
  <c r="Z354"/>
  <c r="AB404"/>
  <c r="Z404"/>
  <c r="AB410"/>
  <c r="Z410"/>
  <c r="AB300"/>
  <c r="Z300"/>
  <c r="AB93"/>
  <c r="Z93"/>
  <c r="AB187"/>
  <c r="Z187"/>
  <c r="AB400"/>
  <c r="Z400"/>
  <c r="AB137"/>
  <c r="Z137"/>
  <c r="AB36"/>
  <c r="Z36"/>
  <c r="AB328"/>
  <c r="Z328"/>
  <c r="AB148"/>
  <c r="Z148"/>
  <c r="AB118"/>
  <c r="Z118"/>
  <c r="AB299"/>
  <c r="Z299"/>
  <c r="AB307"/>
  <c r="Z307"/>
  <c r="AB434"/>
  <c r="Z434"/>
  <c r="AB347"/>
  <c r="Z347"/>
  <c r="AB374"/>
  <c r="Z374"/>
  <c r="AB324"/>
  <c r="Z324"/>
  <c r="AB209"/>
  <c r="Z209"/>
  <c r="AB308"/>
  <c r="Z308"/>
  <c r="AB232"/>
  <c r="Z232"/>
  <c r="AB359"/>
  <c r="Z359"/>
  <c r="AB338"/>
  <c r="Z338"/>
  <c r="AB6"/>
  <c r="Z6"/>
  <c r="AB172"/>
  <c r="Z172"/>
  <c r="AB286"/>
  <c r="Z286"/>
  <c r="AB171"/>
  <c r="Z171"/>
  <c r="AB302"/>
  <c r="Z302"/>
  <c r="AB174"/>
  <c r="Z174"/>
  <c r="AB65"/>
  <c r="Z65"/>
  <c r="AB126"/>
  <c r="Z126"/>
  <c r="AB79"/>
  <c r="Z79"/>
  <c r="AB150"/>
  <c r="Z150"/>
  <c r="AB165"/>
  <c r="Z165"/>
  <c r="AB113"/>
  <c r="Z113"/>
  <c r="AB419"/>
  <c r="Z419"/>
  <c r="AB143"/>
  <c r="Z143"/>
  <c r="AB348"/>
  <c r="Z348"/>
  <c r="AB214"/>
  <c r="Z214"/>
  <c r="AA67"/>
  <c r="AB67"/>
  <c r="Z67"/>
  <c r="AA266"/>
  <c r="AB266"/>
  <c r="Z266"/>
  <c r="AA259"/>
  <c r="AB259"/>
  <c r="Z259"/>
  <c r="AA365"/>
  <c r="AB365"/>
  <c r="Z365"/>
  <c r="AA8"/>
  <c r="AB8"/>
  <c r="Z8"/>
  <c r="AA238"/>
  <c r="AB238"/>
  <c r="Z238"/>
  <c r="AA24"/>
  <c r="AB24"/>
  <c r="Z24"/>
  <c r="AA84"/>
  <c r="AB84"/>
  <c r="Z84"/>
  <c r="AA363"/>
  <c r="AB363"/>
  <c r="Z363"/>
  <c r="AA327"/>
  <c r="AB327"/>
  <c r="Z327"/>
  <c r="AA426"/>
  <c r="AB426"/>
  <c r="Z426"/>
  <c r="AA267"/>
  <c r="AB267"/>
  <c r="Z267"/>
  <c r="AA262"/>
  <c r="AB262"/>
  <c r="Z262"/>
  <c r="AA282"/>
  <c r="AB282"/>
  <c r="Z282"/>
  <c r="AA170"/>
  <c r="AB170"/>
  <c r="Z170"/>
  <c r="AA151"/>
  <c r="AB151"/>
  <c r="Z151"/>
  <c r="AA311"/>
  <c r="AB311"/>
  <c r="Z311"/>
  <c r="AA287"/>
  <c r="AB287"/>
  <c r="Z287"/>
  <c r="AA242"/>
  <c r="AB242"/>
  <c r="Z242"/>
  <c r="AA429"/>
  <c r="AB429"/>
  <c r="Z429"/>
  <c r="AA395"/>
  <c r="AB395"/>
  <c r="Z395"/>
  <c r="AA154"/>
  <c r="AB154"/>
  <c r="Z154"/>
  <c r="AA130"/>
  <c r="AB130"/>
  <c r="Z130"/>
  <c r="AA195"/>
  <c r="AB195"/>
  <c r="Z195"/>
  <c r="AA334"/>
  <c r="AB334"/>
  <c r="Z334"/>
  <c r="AA94"/>
  <c r="AB94"/>
  <c r="Z94"/>
  <c r="AA293"/>
  <c r="AB293"/>
  <c r="Z293"/>
  <c r="AA417"/>
  <c r="AB417"/>
  <c r="Z417"/>
  <c r="AA335"/>
  <c r="AB335"/>
  <c r="Z335"/>
  <c r="AA69"/>
  <c r="AB69"/>
  <c r="Z69"/>
  <c r="AA16"/>
  <c r="AB16"/>
  <c r="Z16"/>
  <c r="AA39"/>
  <c r="AB39"/>
  <c r="Z39"/>
  <c r="AA161"/>
  <c r="AB161"/>
  <c r="Z161"/>
  <c r="AA203"/>
  <c r="AB203"/>
  <c r="Z203"/>
  <c r="AA132"/>
  <c r="AB132"/>
  <c r="Z132"/>
  <c r="AA362"/>
  <c r="AB362"/>
  <c r="Z362"/>
  <c r="AA255"/>
  <c r="AB255"/>
  <c r="Z255"/>
  <c r="AB111"/>
  <c r="AB386"/>
  <c r="AB85"/>
  <c r="AB422"/>
  <c r="AB185"/>
  <c r="AB76"/>
  <c r="AB312"/>
  <c r="AB19"/>
  <c r="AB108"/>
  <c r="AB372"/>
  <c r="AB279"/>
  <c r="AB425"/>
  <c r="AB175"/>
  <c r="AB240"/>
  <c r="AB414"/>
  <c r="AB12"/>
  <c r="AB147"/>
  <c r="AB376"/>
  <c r="AB306"/>
  <c r="AB323"/>
  <c r="AB350"/>
  <c r="AB169"/>
  <c r="AB18"/>
  <c r="AB332"/>
  <c r="AB191"/>
  <c r="AB320"/>
  <c r="AA237"/>
  <c r="AB237"/>
  <c r="Z237"/>
  <c r="AA35"/>
  <c r="AB35"/>
  <c r="Z35"/>
  <c r="AA128"/>
  <c r="AB128"/>
  <c r="Z128"/>
  <c r="AA23"/>
  <c r="AB23"/>
  <c r="Z23"/>
  <c r="AA330"/>
  <c r="AB330"/>
  <c r="Z330"/>
  <c r="AA295"/>
  <c r="AB295"/>
  <c r="Z295"/>
  <c r="AA353"/>
  <c r="AB353"/>
  <c r="Z353"/>
  <c r="AA371"/>
  <c r="AB371"/>
  <c r="Z371"/>
  <c r="AA109"/>
  <c r="AB109"/>
  <c r="Z109"/>
  <c r="AA218"/>
  <c r="AB218"/>
  <c r="Z218"/>
  <c r="AA326"/>
  <c r="AB326"/>
  <c r="Z326"/>
  <c r="AA294"/>
  <c r="AB294"/>
  <c r="Z294"/>
  <c r="AA337"/>
  <c r="AB337"/>
  <c r="Z337"/>
  <c r="AA436"/>
  <c r="AB436"/>
  <c r="Z436"/>
  <c r="AA43"/>
  <c r="AB43"/>
  <c r="Z43"/>
  <c r="AA224"/>
  <c r="AB224"/>
  <c r="Z224"/>
  <c r="AA415"/>
  <c r="AB415"/>
  <c r="Z415"/>
  <c r="AA233"/>
  <c r="AB233"/>
  <c r="Z233"/>
  <c r="AA46"/>
  <c r="AB46"/>
  <c r="Z46"/>
  <c r="AA139"/>
  <c r="AB139"/>
  <c r="Z139"/>
  <c r="AA100"/>
  <c r="AB100"/>
  <c r="Z100"/>
  <c r="AA124"/>
  <c r="AB124"/>
  <c r="Z124"/>
  <c r="AA360"/>
  <c r="AB360"/>
  <c r="Z360"/>
  <c r="AB401"/>
  <c r="AA111"/>
  <c r="AA386"/>
  <c r="AA401"/>
  <c r="AA85"/>
  <c r="AA422"/>
  <c r="AA185"/>
  <c r="AA76"/>
  <c r="AA312"/>
  <c r="AA19"/>
  <c r="AA108"/>
  <c r="AA372"/>
  <c r="AA279"/>
  <c r="AA425"/>
  <c r="AA175"/>
  <c r="AA240"/>
  <c r="AA414"/>
  <c r="AA12"/>
  <c r="AA147"/>
  <c r="AA376"/>
  <c r="AA306"/>
  <c r="AA323"/>
  <c r="AA350"/>
  <c r="AA169"/>
  <c r="AA18"/>
  <c r="AA332"/>
  <c r="AA191"/>
  <c r="AA320"/>
  <c r="AB281"/>
  <c r="Z281"/>
  <c r="AB92"/>
  <c r="Z92"/>
  <c r="AB163"/>
  <c r="Z163"/>
  <c r="AB314"/>
  <c r="Z314"/>
  <c r="AB268"/>
  <c r="Z268"/>
  <c r="AB275"/>
  <c r="Z275"/>
  <c r="AB396"/>
  <c r="Z396"/>
  <c r="AB149"/>
  <c r="Z149"/>
  <c r="AB428"/>
  <c r="Z428"/>
  <c r="AB141"/>
  <c r="Z141"/>
  <c r="AB104"/>
  <c r="Z104"/>
  <c r="AB200"/>
  <c r="Z200"/>
  <c r="AB204"/>
  <c r="Z204"/>
  <c r="AB159"/>
  <c r="Z159"/>
  <c r="AB213"/>
  <c r="Z213"/>
  <c r="AB407"/>
  <c r="Z407"/>
  <c r="AB52"/>
  <c r="Z52"/>
  <c r="AB189"/>
  <c r="Z189"/>
  <c r="AB309"/>
  <c r="Z309"/>
  <c r="AB225"/>
  <c r="Z225"/>
  <c r="AB210"/>
  <c r="Z210"/>
  <c r="AB385"/>
  <c r="Z385"/>
  <c r="AB30"/>
  <c r="Z30"/>
  <c r="AB208"/>
  <c r="Z208"/>
  <c r="AB392"/>
  <c r="Z392"/>
  <c r="AB199"/>
  <c r="Z199"/>
  <c r="AB423"/>
  <c r="Z423"/>
  <c r="AB188"/>
  <c r="Z188"/>
  <c r="AB120"/>
  <c r="Z120"/>
  <c r="AB223"/>
  <c r="Z223"/>
  <c r="AB411"/>
  <c r="Z411"/>
  <c r="AB397"/>
  <c r="Z397"/>
  <c r="AB167"/>
  <c r="Z167"/>
  <c r="AB276"/>
  <c r="Z276"/>
  <c r="AB399"/>
  <c r="Z399"/>
  <c r="AB89"/>
  <c r="Z89"/>
  <c r="AB373"/>
  <c r="Z373"/>
  <c r="AB244"/>
  <c r="Z244"/>
  <c r="AA226"/>
  <c r="AB226"/>
  <c r="Z226"/>
  <c r="AA258"/>
  <c r="AB258"/>
  <c r="Z258"/>
  <c r="AA297"/>
  <c r="AB297"/>
  <c r="Z297"/>
  <c r="AA156"/>
  <c r="AB156"/>
  <c r="Z156"/>
  <c r="AA40"/>
  <c r="AB40"/>
  <c r="Z40"/>
  <c r="AA122"/>
  <c r="AB122"/>
  <c r="Z122"/>
  <c r="AA114"/>
  <c r="AB114"/>
  <c r="Z114"/>
  <c r="AA41"/>
  <c r="AB41"/>
  <c r="Z41"/>
  <c r="AA99"/>
  <c r="AB99"/>
  <c r="Z99"/>
  <c r="AA105"/>
  <c r="AB105"/>
  <c r="Z105"/>
  <c r="AA103"/>
  <c r="AB103"/>
  <c r="Z103"/>
  <c r="AA125"/>
  <c r="AB125"/>
  <c r="Z125"/>
  <c r="AA77"/>
  <c r="AB77"/>
  <c r="Z77"/>
  <c r="AA245"/>
  <c r="AB245"/>
  <c r="Z245"/>
  <c r="AA391"/>
  <c r="AB391"/>
  <c r="Z391"/>
  <c r="AA162"/>
  <c r="AB162"/>
  <c r="Z162"/>
  <c r="AA20"/>
  <c r="AB20"/>
  <c r="Z20"/>
  <c r="AA48"/>
  <c r="AB48"/>
  <c r="Z48"/>
  <c r="AA10"/>
  <c r="AB10"/>
  <c r="Z10"/>
  <c r="AA97"/>
  <c r="AB97"/>
  <c r="Z97"/>
  <c r="AA166"/>
  <c r="AB166"/>
  <c r="Z166"/>
  <c r="AA432"/>
  <c r="AB432"/>
  <c r="Z432"/>
  <c r="AA437"/>
  <c r="AB437"/>
  <c r="Z437"/>
  <c r="AA83"/>
  <c r="AB83"/>
  <c r="Z83"/>
  <c r="AA29"/>
  <c r="AB29"/>
  <c r="Z29"/>
  <c r="AA62"/>
  <c r="AB62"/>
  <c r="Z62"/>
  <c r="AA9"/>
  <c r="AB9"/>
  <c r="Z9"/>
  <c r="AA64"/>
  <c r="AB64"/>
  <c r="Z64"/>
  <c r="AA331"/>
  <c r="AB331"/>
  <c r="Z331"/>
  <c r="AA180"/>
  <c r="AB180"/>
  <c r="Z180"/>
  <c r="AA272"/>
  <c r="AB272"/>
  <c r="Z272"/>
  <c r="AA271"/>
  <c r="AB271"/>
  <c r="Z271"/>
  <c r="AA435"/>
  <c r="AB435"/>
  <c r="Z435"/>
  <c r="AA13"/>
  <c r="AB13"/>
  <c r="Z13"/>
  <c r="AA321"/>
  <c r="AB321"/>
  <c r="Z321"/>
  <c r="AA249"/>
  <c r="AB249"/>
  <c r="Z249"/>
  <c r="AA251"/>
  <c r="AB251"/>
  <c r="Z251"/>
  <c r="AA413"/>
  <c r="AB413"/>
  <c r="Z413"/>
  <c r="AA219"/>
  <c r="AB219"/>
  <c r="Z219"/>
  <c r="AA402"/>
  <c r="AB402"/>
  <c r="Z402"/>
  <c r="AA304"/>
  <c r="AB304"/>
  <c r="Z304"/>
  <c r="AB115"/>
  <c r="Z115"/>
  <c r="AB75"/>
  <c r="Z75"/>
  <c r="AB196"/>
  <c r="Z196"/>
  <c r="AB192"/>
  <c r="Z192"/>
  <c r="AB325"/>
  <c r="Z325"/>
  <c r="AB25"/>
  <c r="Z25"/>
  <c r="AA157"/>
  <c r="AB157"/>
  <c r="Z157"/>
  <c r="AA56"/>
  <c r="AB56"/>
  <c r="Z56"/>
  <c r="AA217"/>
  <c r="AB217"/>
  <c r="Z217"/>
  <c r="AA243"/>
  <c r="AB243"/>
  <c r="Z243"/>
  <c r="AA50"/>
  <c r="AB50"/>
  <c r="Z50"/>
  <c r="AA160"/>
  <c r="AB160"/>
  <c r="Z160"/>
  <c r="AA313"/>
  <c r="AB313"/>
  <c r="Z313"/>
  <c r="AA388"/>
  <c r="AB388"/>
  <c r="Z388"/>
  <c r="AA231"/>
  <c r="AB231"/>
  <c r="Z231"/>
  <c r="AA345"/>
  <c r="AB345"/>
  <c r="Z345"/>
  <c r="AA252"/>
  <c r="AB252"/>
  <c r="Z252"/>
  <c r="AA158"/>
  <c r="AB158"/>
  <c r="Z158"/>
  <c r="AA378"/>
  <c r="AB378"/>
  <c r="Z378"/>
  <c r="AA116"/>
  <c r="AB116"/>
  <c r="Z116"/>
  <c r="AA379"/>
  <c r="AB379"/>
  <c r="Z379"/>
  <c r="AA227"/>
  <c r="AB227"/>
  <c r="Z227"/>
  <c r="AA241"/>
  <c r="AB241"/>
  <c r="Z241"/>
  <c r="AA377"/>
  <c r="AB377"/>
  <c r="Z377"/>
  <c r="AA22"/>
  <c r="AB22"/>
  <c r="Z22"/>
  <c r="AB277"/>
  <c r="AB441"/>
  <c r="AA27"/>
  <c r="AB316"/>
  <c r="AA82"/>
  <c r="AB384"/>
  <c r="AA406"/>
  <c r="AB431"/>
  <c r="AA440"/>
  <c r="AB424"/>
  <c r="AA403"/>
  <c r="AB152"/>
  <c r="AA339"/>
  <c r="AB107"/>
  <c r="AA438"/>
  <c r="AA381"/>
  <c r="AB228"/>
  <c r="AA184"/>
  <c r="AB127"/>
  <c r="AA142"/>
  <c r="AA346"/>
  <c r="AB370"/>
  <c r="AA301"/>
  <c r="AB49"/>
  <c r="AA351"/>
  <c r="AB11"/>
  <c r="AA390"/>
  <c r="AA421"/>
  <c r="AB74"/>
  <c r="AA303"/>
  <c r="AB117"/>
  <c r="AA380"/>
  <c r="AA418"/>
  <c r="AB57"/>
  <c r="AB54"/>
  <c r="AB256"/>
  <c r="AA250"/>
  <c r="AB202"/>
  <c r="AB61"/>
  <c r="AB366"/>
  <c r="AA409"/>
  <c r="AB181"/>
  <c r="AB176"/>
  <c r="AA270"/>
  <c r="AB291"/>
  <c r="AA355"/>
  <c r="AB31"/>
  <c r="AA138"/>
  <c r="AA121"/>
  <c r="AA68"/>
  <c r="AA354"/>
  <c r="AA404"/>
  <c r="AA410"/>
  <c r="AA300"/>
  <c r="AA93"/>
  <c r="AA187"/>
  <c r="AA400"/>
  <c r="AA137"/>
  <c r="AA36"/>
  <c r="AA328"/>
  <c r="AA148"/>
  <c r="AA118"/>
  <c r="AA299"/>
  <c r="AA307"/>
  <c r="AA434"/>
  <c r="AA347"/>
  <c r="AA374"/>
  <c r="AA324"/>
  <c r="AA209"/>
  <c r="AA308"/>
  <c r="AA232"/>
  <c r="AA359"/>
  <c r="AA338"/>
  <c r="AA6"/>
  <c r="AA172"/>
  <c r="AA286"/>
  <c r="AA171"/>
  <c r="AA302"/>
  <c r="AA174"/>
  <c r="AA65"/>
  <c r="AA126"/>
  <c r="AA79"/>
  <c r="AA150"/>
  <c r="AA165"/>
  <c r="AA113"/>
  <c r="AA419"/>
  <c r="AA143"/>
  <c r="AA348"/>
  <c r="AA214"/>
  <c r="AA55"/>
  <c r="AB55"/>
  <c r="AA144"/>
  <c r="AB144"/>
  <c r="AA32"/>
  <c r="AB32"/>
  <c r="AA66"/>
  <c r="AB66"/>
  <c r="AA234"/>
  <c r="AB234"/>
  <c r="AA206"/>
  <c r="AB206"/>
  <c r="AA405"/>
  <c r="AB405"/>
  <c r="AA340"/>
  <c r="AB340"/>
  <c r="AA356"/>
  <c r="AB356"/>
  <c r="AA78"/>
  <c r="AB78"/>
  <c r="AA387"/>
  <c r="AB387"/>
  <c r="AA135"/>
  <c r="AB135"/>
  <c r="AA333"/>
  <c r="AB333"/>
  <c r="AA86"/>
  <c r="AB86"/>
  <c r="AA253"/>
  <c r="AB253"/>
  <c r="AA119"/>
  <c r="AB119"/>
  <c r="AA439"/>
  <c r="AB439"/>
  <c r="AA305"/>
  <c r="AB305"/>
  <c r="AA71"/>
  <c r="AB71"/>
  <c r="AA186"/>
  <c r="AB186"/>
  <c r="AA329"/>
  <c r="AB329"/>
  <c r="AA193"/>
  <c r="AB193"/>
  <c r="AA182"/>
  <c r="AB182"/>
  <c r="AA201"/>
  <c r="AB201"/>
  <c r="AA368"/>
  <c r="AB368"/>
  <c r="AA72"/>
  <c r="AB72"/>
  <c r="AA168"/>
  <c r="AB168"/>
  <c r="AA197"/>
  <c r="AB197"/>
  <c r="AA145"/>
  <c r="AB145"/>
  <c r="AA442"/>
  <c r="AB442"/>
  <c r="AA420"/>
  <c r="AB420"/>
  <c r="AA215"/>
  <c r="AB215"/>
  <c r="AA408"/>
  <c r="AB408"/>
  <c r="AA88"/>
  <c r="AB88"/>
  <c r="AA87"/>
  <c r="AB87"/>
  <c r="AA239"/>
  <c r="AB239"/>
  <c r="AA153"/>
  <c r="AB153"/>
  <c r="AA15"/>
  <c r="AB15"/>
  <c r="AB33"/>
  <c r="AB288"/>
  <c r="AB140"/>
  <c r="AB59"/>
  <c r="AB263"/>
  <c r="AB190"/>
  <c r="AB183"/>
  <c r="AB26"/>
  <c r="AB198"/>
  <c r="AB129"/>
  <c r="AB246"/>
  <c r="AB220"/>
  <c r="AB194"/>
  <c r="P711" i="1"/>
  <c r="O711"/>
  <c r="Y662" l="1"/>
  <c r="AA662" s="1"/>
  <c r="Y8"/>
  <c r="AA8" s="1"/>
  <c r="Y9"/>
  <c r="AA9" s="1"/>
  <c r="Y10"/>
  <c r="AA10" s="1"/>
  <c r="Y11"/>
  <c r="AA11" s="1"/>
  <c r="Y12"/>
  <c r="AA12" s="1"/>
  <c r="Y13"/>
  <c r="AA13" s="1"/>
  <c r="Y14"/>
  <c r="AA14" s="1"/>
  <c r="Y15"/>
  <c r="AA15" s="1"/>
  <c r="Y16"/>
  <c r="AA16" s="1"/>
  <c r="Y17"/>
  <c r="AA17" s="1"/>
  <c r="Y18"/>
  <c r="AA18" s="1"/>
  <c r="Y19"/>
  <c r="AA19" s="1"/>
  <c r="Y20"/>
  <c r="Z20" s="1"/>
  <c r="Y21"/>
  <c r="AB21" s="1"/>
  <c r="Y22"/>
  <c r="Y23"/>
  <c r="Y24"/>
  <c r="Y25"/>
  <c r="AA25" s="1"/>
  <c r="Y26"/>
  <c r="Y27"/>
  <c r="AA27" s="1"/>
  <c r="Y28"/>
  <c r="Y29"/>
  <c r="AA29" s="1"/>
  <c r="Y30"/>
  <c r="Y31"/>
  <c r="AA31" s="1"/>
  <c r="Y32"/>
  <c r="Y33"/>
  <c r="AA33" s="1"/>
  <c r="Y34"/>
  <c r="Y35"/>
  <c r="AA35" s="1"/>
  <c r="Y36"/>
  <c r="Y37"/>
  <c r="AA37" s="1"/>
  <c r="Y38"/>
  <c r="Y39"/>
  <c r="AA39" s="1"/>
  <c r="Y40"/>
  <c r="Y41"/>
  <c r="AA41" s="1"/>
  <c r="Y42"/>
  <c r="Y43"/>
  <c r="AA43" s="1"/>
  <c r="Y44"/>
  <c r="Y45"/>
  <c r="AA45" s="1"/>
  <c r="Y46"/>
  <c r="Y47"/>
  <c r="AA47" s="1"/>
  <c r="Y48"/>
  <c r="Y49"/>
  <c r="AA49" s="1"/>
  <c r="Y50"/>
  <c r="Y51"/>
  <c r="AA51" s="1"/>
  <c r="Y52"/>
  <c r="Y53"/>
  <c r="AA53" s="1"/>
  <c r="Y54"/>
  <c r="Y55"/>
  <c r="AA55" s="1"/>
  <c r="Y56"/>
  <c r="Y57"/>
  <c r="AA57" s="1"/>
  <c r="Y59"/>
  <c r="Y60"/>
  <c r="AA60" s="1"/>
  <c r="Y61"/>
  <c r="Y62"/>
  <c r="AB62" s="1"/>
  <c r="Y63"/>
  <c r="AB63" s="1"/>
  <c r="Y64"/>
  <c r="AA64" s="1"/>
  <c r="Y65"/>
  <c r="AB65" s="1"/>
  <c r="Z65"/>
  <c r="Y66"/>
  <c r="AA66" s="1"/>
  <c r="Y67"/>
  <c r="AB67" s="1"/>
  <c r="Y68"/>
  <c r="AA68"/>
  <c r="Y69"/>
  <c r="AB69" s="1"/>
  <c r="Y70"/>
  <c r="AA70" s="1"/>
  <c r="Y71"/>
  <c r="AB71" s="1"/>
  <c r="Y72"/>
  <c r="Y73"/>
  <c r="AB73" s="1"/>
  <c r="Y663"/>
  <c r="Y74"/>
  <c r="AB74" s="1"/>
  <c r="Y75"/>
  <c r="AA75" s="1"/>
  <c r="Y76"/>
  <c r="AB76" s="1"/>
  <c r="Y77"/>
  <c r="AA77" s="1"/>
  <c r="Y78"/>
  <c r="AB78" s="1"/>
  <c r="Y79"/>
  <c r="AA79" s="1"/>
  <c r="Y80"/>
  <c r="Y81"/>
  <c r="AB81" s="1"/>
  <c r="Y82"/>
  <c r="AB82" s="1"/>
  <c r="Y83"/>
  <c r="Y84"/>
  <c r="Z84" s="1"/>
  <c r="Y85"/>
  <c r="Y86"/>
  <c r="AB86" s="1"/>
  <c r="Y87"/>
  <c r="AA87" s="1"/>
  <c r="Y88"/>
  <c r="Y89"/>
  <c r="AA89" s="1"/>
  <c r="Y90"/>
  <c r="AA90" s="1"/>
  <c r="Y91"/>
  <c r="AA91" s="1"/>
  <c r="Y92"/>
  <c r="Y93"/>
  <c r="AA93" s="1"/>
  <c r="Y94"/>
  <c r="AA94" s="1"/>
  <c r="Y95"/>
  <c r="AA95" s="1"/>
  <c r="Y96"/>
  <c r="Y97"/>
  <c r="AA97" s="1"/>
  <c r="Y98"/>
  <c r="AA98" s="1"/>
  <c r="Y99"/>
  <c r="AA99" s="1"/>
  <c r="Y100"/>
  <c r="Y101"/>
  <c r="AA101" s="1"/>
  <c r="Y102"/>
  <c r="AA102" s="1"/>
  <c r="Y103"/>
  <c r="AA103" s="1"/>
  <c r="Y664"/>
  <c r="Y104"/>
  <c r="AA104" s="1"/>
  <c r="Y105"/>
  <c r="AA105" s="1"/>
  <c r="Y106"/>
  <c r="AA106" s="1"/>
  <c r="Y107"/>
  <c r="Y108"/>
  <c r="AA108" s="1"/>
  <c r="Y109"/>
  <c r="AA109" s="1"/>
  <c r="Y110"/>
  <c r="AA110" s="1"/>
  <c r="Y111"/>
  <c r="Y112"/>
  <c r="AA112" s="1"/>
  <c r="Y113"/>
  <c r="AA113" s="1"/>
  <c r="Y114"/>
  <c r="AA114" s="1"/>
  <c r="Y115"/>
  <c r="Y116"/>
  <c r="AA116" s="1"/>
  <c r="Y117"/>
  <c r="AA117" s="1"/>
  <c r="Y118"/>
  <c r="AA118" s="1"/>
  <c r="Y119"/>
  <c r="Y120"/>
  <c r="Z120" s="1"/>
  <c r="Y121"/>
  <c r="AA121" s="1"/>
  <c r="Y122"/>
  <c r="AA122" s="1"/>
  <c r="Y123"/>
  <c r="Y124"/>
  <c r="Z124" s="1"/>
  <c r="Y125"/>
  <c r="AA125" s="1"/>
  <c r="Y126"/>
  <c r="AA126" s="1"/>
  <c r="Y127"/>
  <c r="Y128"/>
  <c r="Y129"/>
  <c r="AA129" s="1"/>
  <c r="Y130"/>
  <c r="AA130" s="1"/>
  <c r="Y131"/>
  <c r="Y132"/>
  <c r="Z132" s="1"/>
  <c r="Y133"/>
  <c r="AA133" s="1"/>
  <c r="Y134"/>
  <c r="AA134" s="1"/>
  <c r="Y135"/>
  <c r="Y136"/>
  <c r="Z136" s="1"/>
  <c r="Y137"/>
  <c r="AA137" s="1"/>
  <c r="Y138"/>
  <c r="AA138" s="1"/>
  <c r="Y139"/>
  <c r="Y140"/>
  <c r="Z140" s="1"/>
  <c r="Y141"/>
  <c r="Z141" s="1"/>
  <c r="Y142"/>
  <c r="Z142" s="1"/>
  <c r="Y143"/>
  <c r="Z143" s="1"/>
  <c r="Y144"/>
  <c r="Z144" s="1"/>
  <c r="Y145"/>
  <c r="Z145" s="1"/>
  <c r="Y146"/>
  <c r="Z146" s="1"/>
  <c r="Y147"/>
  <c r="Z147" s="1"/>
  <c r="Y148"/>
  <c r="Z148" s="1"/>
  <c r="Y665"/>
  <c r="Z665" s="1"/>
  <c r="Y666"/>
  <c r="Z666" s="1"/>
  <c r="Y667"/>
  <c r="Z667" s="1"/>
  <c r="Y668"/>
  <c r="Z668" s="1"/>
  <c r="Y149"/>
  <c r="Z149" s="1"/>
  <c r="Y150"/>
  <c r="Z150" s="1"/>
  <c r="Y151"/>
  <c r="Z151" s="1"/>
  <c r="Y152"/>
  <c r="Z152" s="1"/>
  <c r="Y153"/>
  <c r="Z153" s="1"/>
  <c r="Y154"/>
  <c r="Z154" s="1"/>
  <c r="Y155"/>
  <c r="Z155" s="1"/>
  <c r="Y156"/>
  <c r="Z156" s="1"/>
  <c r="Y157"/>
  <c r="Z157" s="1"/>
  <c r="Y158"/>
  <c r="Z158" s="1"/>
  <c r="Y159"/>
  <c r="Z159" s="1"/>
  <c r="Y160"/>
  <c r="Z160" s="1"/>
  <c r="Y161"/>
  <c r="Z161" s="1"/>
  <c r="Y162"/>
  <c r="Z162" s="1"/>
  <c r="Y163"/>
  <c r="Z163" s="1"/>
  <c r="Y164"/>
  <c r="Z164" s="1"/>
  <c r="Y165"/>
  <c r="Z165" s="1"/>
  <c r="Y166"/>
  <c r="Z166" s="1"/>
  <c r="Y167"/>
  <c r="Z167" s="1"/>
  <c r="Y168"/>
  <c r="Z168" s="1"/>
  <c r="Y169"/>
  <c r="Z169" s="1"/>
  <c r="Y669"/>
  <c r="Z669" s="1"/>
  <c r="Y670"/>
  <c r="Z670" s="1"/>
  <c r="Y671"/>
  <c r="Z671" s="1"/>
  <c r="Y170"/>
  <c r="Z170" s="1"/>
  <c r="Y171"/>
  <c r="Z171" s="1"/>
  <c r="Y172"/>
  <c r="Z172" s="1"/>
  <c r="Y173"/>
  <c r="Z173" s="1"/>
  <c r="Y174"/>
  <c r="Z174" s="1"/>
  <c r="Y175"/>
  <c r="Z175" s="1"/>
  <c r="Y176"/>
  <c r="Z176" s="1"/>
  <c r="Y177"/>
  <c r="Z177" s="1"/>
  <c r="Y178"/>
  <c r="Z178" s="1"/>
  <c r="Y179"/>
  <c r="Z179" s="1"/>
  <c r="Y180"/>
  <c r="Z180" s="1"/>
  <c r="Y181"/>
  <c r="Z181" s="1"/>
  <c r="Y182"/>
  <c r="Z182" s="1"/>
  <c r="Y183"/>
  <c r="Z183" s="1"/>
  <c r="Y184"/>
  <c r="Z184" s="1"/>
  <c r="Y185"/>
  <c r="Z185" s="1"/>
  <c r="Y186"/>
  <c r="Z186" s="1"/>
  <c r="Y187"/>
  <c r="Z187" s="1"/>
  <c r="Y188"/>
  <c r="Z188" s="1"/>
  <c r="Y189"/>
  <c r="Z189" s="1"/>
  <c r="Y190"/>
  <c r="Z190" s="1"/>
  <c r="Y191"/>
  <c r="Z191" s="1"/>
  <c r="Y192"/>
  <c r="Z192" s="1"/>
  <c r="Y193"/>
  <c r="Z193" s="1"/>
  <c r="Y194"/>
  <c r="Z194" s="1"/>
  <c r="Y195"/>
  <c r="Z195" s="1"/>
  <c r="Y196"/>
  <c r="Z196" s="1"/>
  <c r="Y197"/>
  <c r="Z197" s="1"/>
  <c r="Y198"/>
  <c r="Z198" s="1"/>
  <c r="Y199"/>
  <c r="Z199" s="1"/>
  <c r="Y672"/>
  <c r="Z672" s="1"/>
  <c r="Y673"/>
  <c r="Z673" s="1"/>
  <c r="Y674"/>
  <c r="Z674" s="1"/>
  <c r="Y200"/>
  <c r="Z200" s="1"/>
  <c r="Y201"/>
  <c r="Z201" s="1"/>
  <c r="Y202"/>
  <c r="Z202" s="1"/>
  <c r="Y203"/>
  <c r="Z203" s="1"/>
  <c r="Y204"/>
  <c r="Z204" s="1"/>
  <c r="Y205"/>
  <c r="Z205" s="1"/>
  <c r="Y206"/>
  <c r="Z206" s="1"/>
  <c r="Y207"/>
  <c r="Z207" s="1"/>
  <c r="Y208"/>
  <c r="Z208" s="1"/>
  <c r="Y209"/>
  <c r="Z209" s="1"/>
  <c r="Y210"/>
  <c r="Z210" s="1"/>
  <c r="Y211"/>
  <c r="Z211" s="1"/>
  <c r="Y212"/>
  <c r="Z212" s="1"/>
  <c r="Y213"/>
  <c r="AA213" s="1"/>
  <c r="Y214"/>
  <c r="AA214" s="1"/>
  <c r="Y215"/>
  <c r="Y216"/>
  <c r="Z216" s="1"/>
  <c r="Y217"/>
  <c r="AA217" s="1"/>
  <c r="Y218"/>
  <c r="AA218" s="1"/>
  <c r="Y219"/>
  <c r="Y220"/>
  <c r="Y221"/>
  <c r="AA221" s="1"/>
  <c r="Y222"/>
  <c r="AA222" s="1"/>
  <c r="Y223"/>
  <c r="Y224"/>
  <c r="Z224" s="1"/>
  <c r="Y225"/>
  <c r="AA225" s="1"/>
  <c r="Y226"/>
  <c r="AA226" s="1"/>
  <c r="Y227"/>
  <c r="Y228"/>
  <c r="Z228" s="1"/>
  <c r="Y229"/>
  <c r="AA229" s="1"/>
  <c r="Y230"/>
  <c r="AA230" s="1"/>
  <c r="Y675"/>
  <c r="Y676"/>
  <c r="Z676" s="1"/>
  <c r="Y677"/>
  <c r="AA677" s="1"/>
  <c r="Y232"/>
  <c r="AA232" s="1"/>
  <c r="Y235"/>
  <c r="Y236"/>
  <c r="Y237"/>
  <c r="AA237" s="1"/>
  <c r="Y238"/>
  <c r="AA238" s="1"/>
  <c r="Y239"/>
  <c r="Y240"/>
  <c r="Z240" s="1"/>
  <c r="Y241"/>
  <c r="AA241" s="1"/>
  <c r="Y242"/>
  <c r="AA242" s="1"/>
  <c r="Y243"/>
  <c r="Y244"/>
  <c r="Z244" s="1"/>
  <c r="Y245"/>
  <c r="AA245" s="1"/>
  <c r="Y246"/>
  <c r="AA246" s="1"/>
  <c r="Y247"/>
  <c r="Y248"/>
  <c r="Z248" s="1"/>
  <c r="Y249"/>
  <c r="AA249" s="1"/>
  <c r="Y250"/>
  <c r="AA250" s="1"/>
  <c r="Y251"/>
  <c r="Y252"/>
  <c r="Y253"/>
  <c r="AA253" s="1"/>
  <c r="Y254"/>
  <c r="AA254" s="1"/>
  <c r="Y255"/>
  <c r="Y256"/>
  <c r="Z256" s="1"/>
  <c r="Y257"/>
  <c r="AA257" s="1"/>
  <c r="Y258"/>
  <c r="AA258" s="1"/>
  <c r="Y259"/>
  <c r="Y260"/>
  <c r="Z260" s="1"/>
  <c r="Y261"/>
  <c r="AA261" s="1"/>
  <c r="Y262"/>
  <c r="AA262" s="1"/>
  <c r="Y263"/>
  <c r="Y264"/>
  <c r="Y265"/>
  <c r="AA265" s="1"/>
  <c r="Y266"/>
  <c r="AA266" s="1"/>
  <c r="Y267"/>
  <c r="Y268"/>
  <c r="Y269"/>
  <c r="Z269" s="1"/>
  <c r="Y270"/>
  <c r="Y271"/>
  <c r="Z271" s="1"/>
  <c r="Y272"/>
  <c r="Y273"/>
  <c r="Z273" s="1"/>
  <c r="Y274"/>
  <c r="Y275"/>
  <c r="Z275" s="1"/>
  <c r="Y276"/>
  <c r="Y277"/>
  <c r="Z277" s="1"/>
  <c r="Y278"/>
  <c r="Y279"/>
  <c r="Z279" s="1"/>
  <c r="Y678"/>
  <c r="Y280"/>
  <c r="Z280" s="1"/>
  <c r="Y281"/>
  <c r="Y282"/>
  <c r="Z282" s="1"/>
  <c r="Y283"/>
  <c r="Y284"/>
  <c r="Z284" s="1"/>
  <c r="Y285"/>
  <c r="Y286"/>
  <c r="Z286" s="1"/>
  <c r="Y287"/>
  <c r="Y288"/>
  <c r="Z288" s="1"/>
  <c r="Y289"/>
  <c r="Y290"/>
  <c r="Z290" s="1"/>
  <c r="Y291"/>
  <c r="Y292"/>
  <c r="Z292" s="1"/>
  <c r="Y293"/>
  <c r="Y294"/>
  <c r="Z294" s="1"/>
  <c r="Y295"/>
  <c r="Y296"/>
  <c r="Z296" s="1"/>
  <c r="Y297"/>
  <c r="Y298"/>
  <c r="Z298" s="1"/>
  <c r="Y299"/>
  <c r="Y300"/>
  <c r="Z300" s="1"/>
  <c r="Y301"/>
  <c r="Y302"/>
  <c r="Z302" s="1"/>
  <c r="Y303"/>
  <c r="Y304"/>
  <c r="Z304" s="1"/>
  <c r="Y305"/>
  <c r="Y306"/>
  <c r="Z306" s="1"/>
  <c r="Y307"/>
  <c r="Y308"/>
  <c r="Z308" s="1"/>
  <c r="Y309"/>
  <c r="Y310"/>
  <c r="Z310" s="1"/>
  <c r="Y311"/>
  <c r="Y312"/>
  <c r="Z312" s="1"/>
  <c r="Y313"/>
  <c r="Y314"/>
  <c r="Z314" s="1"/>
  <c r="Y315"/>
  <c r="AA315" s="1"/>
  <c r="Y316"/>
  <c r="AA316" s="1"/>
  <c r="Y317"/>
  <c r="Y318"/>
  <c r="Y319"/>
  <c r="AA319" s="1"/>
  <c r="Y320"/>
  <c r="AA320" s="1"/>
  <c r="Y321"/>
  <c r="Y322"/>
  <c r="Z322" s="1"/>
  <c r="Y323"/>
  <c r="AA323" s="1"/>
  <c r="Y324"/>
  <c r="AA324" s="1"/>
  <c r="Y325"/>
  <c r="Y327"/>
  <c r="Z327" s="1"/>
  <c r="Y328"/>
  <c r="AA328" s="1"/>
  <c r="Y329"/>
  <c r="AA329" s="1"/>
  <c r="Y330"/>
  <c r="Y331"/>
  <c r="Z331" s="1"/>
  <c r="Y332"/>
  <c r="AA332" s="1"/>
  <c r="Y333"/>
  <c r="AA333" s="1"/>
  <c r="Y334"/>
  <c r="Y335"/>
  <c r="Y336"/>
  <c r="AA336" s="1"/>
  <c r="Y337"/>
  <c r="AA337" s="1"/>
  <c r="Y338"/>
  <c r="Y339"/>
  <c r="Z339" s="1"/>
  <c r="Y340"/>
  <c r="AA340" s="1"/>
  <c r="Y341"/>
  <c r="AA341" s="1"/>
  <c r="Y342"/>
  <c r="Y343"/>
  <c r="Z343" s="1"/>
  <c r="Y344"/>
  <c r="AA344" s="1"/>
  <c r="Y345"/>
  <c r="AA345" s="1"/>
  <c r="Y346"/>
  <c r="Y348"/>
  <c r="Z348" s="1"/>
  <c r="Y349"/>
  <c r="AA349" s="1"/>
  <c r="Y350"/>
  <c r="AA350" s="1"/>
  <c r="Y351"/>
  <c r="Y352"/>
  <c r="Z352" s="1"/>
  <c r="Y353"/>
  <c r="AA353" s="1"/>
  <c r="Y355"/>
  <c r="AA355" s="1"/>
  <c r="Y356"/>
  <c r="Y357"/>
  <c r="Z357" s="1"/>
  <c r="Y358"/>
  <c r="AA358" s="1"/>
  <c r="Y359"/>
  <c r="AA359" s="1"/>
  <c r="Y360"/>
  <c r="Y361"/>
  <c r="Z361" s="1"/>
  <c r="Y362"/>
  <c r="AA362" s="1"/>
  <c r="Y363"/>
  <c r="AA363" s="1"/>
  <c r="Y364"/>
  <c r="Y365"/>
  <c r="Z365" s="1"/>
  <c r="Y366"/>
  <c r="AA366" s="1"/>
  <c r="Y367"/>
  <c r="AA367" s="1"/>
  <c r="Y368"/>
  <c r="Y369"/>
  <c r="Z369" s="1"/>
  <c r="Y370"/>
  <c r="AA370" s="1"/>
  <c r="Y679"/>
  <c r="AA679" s="1"/>
  <c r="Y371"/>
  <c r="Y372"/>
  <c r="Z372" s="1"/>
  <c r="Y373"/>
  <c r="AA373" s="1"/>
  <c r="Y374"/>
  <c r="AA374" s="1"/>
  <c r="Y375"/>
  <c r="Y376"/>
  <c r="Y377"/>
  <c r="AA377" s="1"/>
  <c r="Y378"/>
  <c r="AA378" s="1"/>
  <c r="Y379"/>
  <c r="Y380"/>
  <c r="Z380" s="1"/>
  <c r="Y381"/>
  <c r="AA381" s="1"/>
  <c r="Y382"/>
  <c r="AA382" s="1"/>
  <c r="Y383"/>
  <c r="Y384"/>
  <c r="Z384" s="1"/>
  <c r="Y385"/>
  <c r="AA385" s="1"/>
  <c r="Y386"/>
  <c r="AA386" s="1"/>
  <c r="Y387"/>
  <c r="Y388"/>
  <c r="Z388" s="1"/>
  <c r="Y389"/>
  <c r="AA389" s="1"/>
  <c r="Y390"/>
  <c r="AA390" s="1"/>
  <c r="Y391"/>
  <c r="Y392"/>
  <c r="Y393"/>
  <c r="AA393" s="1"/>
  <c r="Y394"/>
  <c r="AA394" s="1"/>
  <c r="Y395"/>
  <c r="Y396"/>
  <c r="AB396" s="1"/>
  <c r="Y397"/>
  <c r="Y398"/>
  <c r="AB398" s="1"/>
  <c r="Y399"/>
  <c r="Y400"/>
  <c r="AB400" s="1"/>
  <c r="Y401"/>
  <c r="Y402"/>
  <c r="AB402" s="1"/>
  <c r="Y404"/>
  <c r="Y405"/>
  <c r="AB405" s="1"/>
  <c r="Y406"/>
  <c r="Y407"/>
  <c r="AB407" s="1"/>
  <c r="Y408"/>
  <c r="Y409"/>
  <c r="AB409" s="1"/>
  <c r="Y410"/>
  <c r="Y411"/>
  <c r="AB411" s="1"/>
  <c r="Y412"/>
  <c r="Y413"/>
  <c r="AB413" s="1"/>
  <c r="Y414"/>
  <c r="Y415"/>
  <c r="AB415" s="1"/>
  <c r="Y416"/>
  <c r="Y417"/>
  <c r="AB417" s="1"/>
  <c r="Y418"/>
  <c r="Y419"/>
  <c r="AB419" s="1"/>
  <c r="Y420"/>
  <c r="Y421"/>
  <c r="AB421" s="1"/>
  <c r="Y422"/>
  <c r="Y423"/>
  <c r="AB423" s="1"/>
  <c r="Y424"/>
  <c r="Y425"/>
  <c r="AB425" s="1"/>
  <c r="Y426"/>
  <c r="Y427"/>
  <c r="AB427" s="1"/>
  <c r="Y680"/>
  <c r="Y428"/>
  <c r="AB428" s="1"/>
  <c r="Y429"/>
  <c r="Y430"/>
  <c r="AB430" s="1"/>
  <c r="Y431"/>
  <c r="Y432"/>
  <c r="Z432" s="1"/>
  <c r="Y433"/>
  <c r="Z433" s="1"/>
  <c r="Y434"/>
  <c r="Z434" s="1"/>
  <c r="Y435"/>
  <c r="Y436"/>
  <c r="Z436" s="1"/>
  <c r="Y437"/>
  <c r="Z437" s="1"/>
  <c r="Y438"/>
  <c r="Z438" s="1"/>
  <c r="Y439"/>
  <c r="Y440"/>
  <c r="Z440" s="1"/>
  <c r="Y441"/>
  <c r="Z441" s="1"/>
  <c r="Y442"/>
  <c r="Z442" s="1"/>
  <c r="Y443"/>
  <c r="Y444"/>
  <c r="Z444" s="1"/>
  <c r="Y445"/>
  <c r="Z445" s="1"/>
  <c r="Y446"/>
  <c r="Z446" s="1"/>
  <c r="Y447"/>
  <c r="Y448"/>
  <c r="Z448" s="1"/>
  <c r="Y449"/>
  <c r="Z449" s="1"/>
  <c r="Y450"/>
  <c r="Z450" s="1"/>
  <c r="Y451"/>
  <c r="Y452"/>
  <c r="Z452" s="1"/>
  <c r="Y453"/>
  <c r="Z453" s="1"/>
  <c r="Y454"/>
  <c r="Z454" s="1"/>
  <c r="Y455"/>
  <c r="Y456"/>
  <c r="Z456" s="1"/>
  <c r="Y457"/>
  <c r="Z457" s="1"/>
  <c r="Y458"/>
  <c r="Z458" s="1"/>
  <c r="Y459"/>
  <c r="Y460"/>
  <c r="Z460" s="1"/>
  <c r="Y461"/>
  <c r="Z461" s="1"/>
  <c r="Y462"/>
  <c r="Z462" s="1"/>
  <c r="Y463"/>
  <c r="Y464"/>
  <c r="Z464" s="1"/>
  <c r="Y465"/>
  <c r="Z465" s="1"/>
  <c r="Y466"/>
  <c r="Z466" s="1"/>
  <c r="Y467"/>
  <c r="Y468"/>
  <c r="Z468" s="1"/>
  <c r="Y469"/>
  <c r="Z469" s="1"/>
  <c r="Y470"/>
  <c r="Z470" s="1"/>
  <c r="Y471"/>
  <c r="Y472"/>
  <c r="Z472" s="1"/>
  <c r="Y473"/>
  <c r="Z473" s="1"/>
  <c r="Y474"/>
  <c r="Z474" s="1"/>
  <c r="Y475"/>
  <c r="Y476"/>
  <c r="Z476" s="1"/>
  <c r="Y477"/>
  <c r="Z477" s="1"/>
  <c r="AA477"/>
  <c r="Y478"/>
  <c r="Z478" s="1"/>
  <c r="Y681"/>
  <c r="Y682"/>
  <c r="Z682" s="1"/>
  <c r="Y479"/>
  <c r="Z479" s="1"/>
  <c r="Y480"/>
  <c r="Z480" s="1"/>
  <c r="Y481"/>
  <c r="Y482"/>
  <c r="Z482" s="1"/>
  <c r="Y483"/>
  <c r="Z483" s="1"/>
  <c r="Y484"/>
  <c r="Z484" s="1"/>
  <c r="Y485"/>
  <c r="Y486"/>
  <c r="Z486" s="1"/>
  <c r="Y487"/>
  <c r="Z487" s="1"/>
  <c r="Y488"/>
  <c r="Z488" s="1"/>
  <c r="Y489"/>
  <c r="Y490"/>
  <c r="Z490" s="1"/>
  <c r="Y491"/>
  <c r="Z491" s="1"/>
  <c r="Y492"/>
  <c r="Z492" s="1"/>
  <c r="Y493"/>
  <c r="Y494"/>
  <c r="Z494" s="1"/>
  <c r="Y495"/>
  <c r="Z495" s="1"/>
  <c r="Y496"/>
  <c r="Z496" s="1"/>
  <c r="Y497"/>
  <c r="Y498"/>
  <c r="Z498" s="1"/>
  <c r="Y499"/>
  <c r="Z499" s="1"/>
  <c r="Y500"/>
  <c r="Z500" s="1"/>
  <c r="Y501"/>
  <c r="Y502"/>
  <c r="Z502" s="1"/>
  <c r="Y503"/>
  <c r="Z503" s="1"/>
  <c r="Y504"/>
  <c r="Z504" s="1"/>
  <c r="Y505"/>
  <c r="Y506"/>
  <c r="Z506" s="1"/>
  <c r="Y507"/>
  <c r="Z507" s="1"/>
  <c r="Y508"/>
  <c r="Z508" s="1"/>
  <c r="Y509"/>
  <c r="Y510"/>
  <c r="Z510" s="1"/>
  <c r="Y511"/>
  <c r="Z511" s="1"/>
  <c r="Y512"/>
  <c r="Z512" s="1"/>
  <c r="Y513"/>
  <c r="Y514"/>
  <c r="Z514" s="1"/>
  <c r="Y515"/>
  <c r="Z515" s="1"/>
  <c r="Y516"/>
  <c r="Z516" s="1"/>
  <c r="Y517"/>
  <c r="Y683"/>
  <c r="Z683" s="1"/>
  <c r="Y684"/>
  <c r="Z684" s="1"/>
  <c r="Y685"/>
  <c r="Z685" s="1"/>
  <c r="AA685"/>
  <c r="Y686"/>
  <c r="Y518"/>
  <c r="Z518" s="1"/>
  <c r="Y519"/>
  <c r="Z519" s="1"/>
  <c r="Y520"/>
  <c r="Z520" s="1"/>
  <c r="Y521"/>
  <c r="Y522"/>
  <c r="Y523"/>
  <c r="Y524"/>
  <c r="Y525"/>
  <c r="Y526"/>
  <c r="Y527"/>
  <c r="Y528"/>
  <c r="Y529"/>
  <c r="Y530"/>
  <c r="Y531"/>
  <c r="Y532"/>
  <c r="Y533"/>
  <c r="Y534"/>
  <c r="Y687"/>
  <c r="Y688"/>
  <c r="Y689"/>
  <c r="Y535"/>
  <c r="Y536"/>
  <c r="Y537"/>
  <c r="Y690"/>
  <c r="Y691"/>
  <c r="Y692"/>
  <c r="Y538"/>
  <c r="Y539"/>
  <c r="Y540"/>
  <c r="Y541"/>
  <c r="Y542"/>
  <c r="Y543"/>
  <c r="Y544"/>
  <c r="Y547"/>
  <c r="Y549"/>
  <c r="Y550"/>
  <c r="Y551"/>
  <c r="Y552"/>
  <c r="Y553"/>
  <c r="Y554"/>
  <c r="Y555"/>
  <c r="Y556"/>
  <c r="Y557"/>
  <c r="Y558"/>
  <c r="Y559"/>
  <c r="Y560"/>
  <c r="Y693"/>
  <c r="Y561"/>
  <c r="Y562"/>
  <c r="Y563"/>
  <c r="Y564"/>
  <c r="Y565"/>
  <c r="Y566"/>
  <c r="Y694"/>
  <c r="Y567"/>
  <c r="Y568"/>
  <c r="Y569"/>
  <c r="Y570"/>
  <c r="Y571"/>
  <c r="Y572"/>
  <c r="Y573"/>
  <c r="Y574"/>
  <c r="Y575"/>
  <c r="Y576"/>
  <c r="AB576" s="1"/>
  <c r="Y577"/>
  <c r="Y578"/>
  <c r="AB578" s="1"/>
  <c r="Y579"/>
  <c r="Y580"/>
  <c r="AB580" s="1"/>
  <c r="Y581"/>
  <c r="Y582"/>
  <c r="AB582" s="1"/>
  <c r="Y583"/>
  <c r="Y584"/>
  <c r="AB584" s="1"/>
  <c r="Y695"/>
  <c r="Y696"/>
  <c r="AB696" s="1"/>
  <c r="Y585"/>
  <c r="Y586"/>
  <c r="AB586" s="1"/>
  <c r="Y587"/>
  <c r="Y588"/>
  <c r="AB588" s="1"/>
  <c r="Y589"/>
  <c r="Y590"/>
  <c r="AB590" s="1"/>
  <c r="Y591"/>
  <c r="Y592"/>
  <c r="AB592" s="1"/>
  <c r="Y593"/>
  <c r="Y697"/>
  <c r="AB697" s="1"/>
  <c r="Y698"/>
  <c r="Y594"/>
  <c r="AB594" s="1"/>
  <c r="Y595"/>
  <c r="Y596"/>
  <c r="AB596" s="1"/>
  <c r="Y597"/>
  <c r="Y598"/>
  <c r="AB598" s="1"/>
  <c r="Y599"/>
  <c r="Y600"/>
  <c r="AB600" s="1"/>
  <c r="Y699"/>
  <c r="Y601"/>
  <c r="AB601" s="1"/>
  <c r="Y602"/>
  <c r="Y603"/>
  <c r="AB603" s="1"/>
  <c r="Y604"/>
  <c r="Y605"/>
  <c r="AB605" s="1"/>
  <c r="Y606"/>
  <c r="Y607"/>
  <c r="AB607" s="1"/>
  <c r="Y608"/>
  <c r="Y609"/>
  <c r="AB609" s="1"/>
  <c r="Y610"/>
  <c r="Y611"/>
  <c r="AB611" s="1"/>
  <c r="Y612"/>
  <c r="Y613"/>
  <c r="AB613" s="1"/>
  <c r="Y614"/>
  <c r="Y615"/>
  <c r="AB615" s="1"/>
  <c r="Y616"/>
  <c r="Y617"/>
  <c r="AB617" s="1"/>
  <c r="Y618"/>
  <c r="Y619"/>
  <c r="AB619" s="1"/>
  <c r="Y620"/>
  <c r="Y621"/>
  <c r="AB621" s="1"/>
  <c r="Y622"/>
  <c r="Y623"/>
  <c r="AB623" s="1"/>
  <c r="Y624"/>
  <c r="Y625"/>
  <c r="AB625" s="1"/>
  <c r="Y626"/>
  <c r="Y627"/>
  <c r="AB627" s="1"/>
  <c r="Y628"/>
  <c r="Y629"/>
  <c r="AB629" s="1"/>
  <c r="Y630"/>
  <c r="Y631"/>
  <c r="AB631" s="1"/>
  <c r="Y632"/>
  <c r="Y633"/>
  <c r="AB633" s="1"/>
  <c r="Y634"/>
  <c r="Y635"/>
  <c r="AB635" s="1"/>
  <c r="Y636"/>
  <c r="Y637"/>
  <c r="AB637" s="1"/>
  <c r="Y638"/>
  <c r="Y639"/>
  <c r="AB639" s="1"/>
  <c r="Y640"/>
  <c r="Y641"/>
  <c r="AB641" s="1"/>
  <c r="Y642"/>
  <c r="Y643"/>
  <c r="AB643" s="1"/>
  <c r="Y644"/>
  <c r="Y645"/>
  <c r="AB645" s="1"/>
  <c r="Y646"/>
  <c r="Y647"/>
  <c r="AB647" s="1"/>
  <c r="Y648"/>
  <c r="Y649"/>
  <c r="AB649" s="1"/>
  <c r="Y650"/>
  <c r="Y651"/>
  <c r="AB651" s="1"/>
  <c r="Y652"/>
  <c r="Y653"/>
  <c r="AB653" s="1"/>
  <c r="Y654"/>
  <c r="Y655"/>
  <c r="AB655" s="1"/>
  <c r="Y656"/>
  <c r="Y657"/>
  <c r="AB657" s="1"/>
  <c r="Y658"/>
  <c r="Y661"/>
  <c r="AB661" s="1"/>
  <c r="Y326"/>
  <c r="Y7"/>
  <c r="AB7" s="1"/>
  <c r="Y58"/>
  <c r="Y347"/>
  <c r="AB347" s="1"/>
  <c r="Y233"/>
  <c r="Y234"/>
  <c r="AB234" s="1"/>
  <c r="Y354"/>
  <c r="Y660"/>
  <c r="AB660" s="1"/>
  <c r="Y659"/>
  <c r="Y403"/>
  <c r="AB403" s="1"/>
  <c r="Y546"/>
  <c r="Y231"/>
  <c r="AB231" s="1"/>
  <c r="Y548"/>
  <c r="Y545"/>
  <c r="AB545" s="1"/>
  <c r="Y700"/>
  <c r="Y701"/>
  <c r="AB701" s="1"/>
  <c r="Y702"/>
  <c r="Y703"/>
  <c r="AB703" s="1"/>
  <c r="Y704"/>
  <c r="Y705"/>
  <c r="AB705" s="1"/>
  <c r="Y706"/>
  <c r="Y707"/>
  <c r="AB707" s="1"/>
  <c r="Y708"/>
  <c r="Y709"/>
  <c r="AB709" s="1"/>
  <c r="Y710"/>
  <c r="N711"/>
  <c r="Z374" l="1"/>
  <c r="Z117"/>
  <c r="AB344"/>
  <c r="Z261"/>
  <c r="AB254"/>
  <c r="Z390"/>
  <c r="Z320"/>
  <c r="AB241"/>
  <c r="AB137"/>
  <c r="AB17"/>
  <c r="Z14"/>
  <c r="AA511"/>
  <c r="AB508"/>
  <c r="AA518"/>
  <c r="AB453"/>
  <c r="AB442"/>
  <c r="AB679"/>
  <c r="Z324"/>
  <c r="AB113"/>
  <c r="Z103"/>
  <c r="AA62"/>
  <c r="AB386"/>
  <c r="AB353"/>
  <c r="Z217"/>
  <c r="AA82"/>
  <c r="AA515"/>
  <c r="AA496"/>
  <c r="AA470"/>
  <c r="Z382"/>
  <c r="AB363"/>
  <c r="AB340"/>
  <c r="AB265"/>
  <c r="AB253"/>
  <c r="Z232"/>
  <c r="AB213"/>
  <c r="Z137"/>
  <c r="Z113"/>
  <c r="AB110"/>
  <c r="Z104"/>
  <c r="Z69"/>
  <c r="AB511"/>
  <c r="AA498"/>
  <c r="AB480"/>
  <c r="AA472"/>
  <c r="AB454"/>
  <c r="AA437"/>
  <c r="AB378"/>
  <c r="Z333"/>
  <c r="AB261"/>
  <c r="Z249"/>
  <c r="AB246"/>
  <c r="AB218"/>
  <c r="Z213"/>
  <c r="AB106"/>
  <c r="AB98"/>
  <c r="Z74"/>
  <c r="Z13"/>
  <c r="AA488"/>
  <c r="AB367"/>
  <c r="AB503"/>
  <c r="AB230"/>
  <c r="AB685"/>
  <c r="AB515"/>
  <c r="AB496"/>
  <c r="AB470"/>
  <c r="AA464"/>
  <c r="AA461"/>
  <c r="AA458"/>
  <c r="AA453"/>
  <c r="AB433"/>
  <c r="Z393"/>
  <c r="AB390"/>
  <c r="Z386"/>
  <c r="Z378"/>
  <c r="Z353"/>
  <c r="Z344"/>
  <c r="Z329"/>
  <c r="Z316"/>
  <c r="Z253"/>
  <c r="AB250"/>
  <c r="Z238"/>
  <c r="Z230"/>
  <c r="Z218"/>
  <c r="Z108"/>
  <c r="Z106"/>
  <c r="AB90"/>
  <c r="Z19"/>
  <c r="AB14"/>
  <c r="AB10"/>
  <c r="AB507"/>
  <c r="AB484"/>
  <c r="AB479"/>
  <c r="AB394"/>
  <c r="AB349"/>
  <c r="AB245"/>
  <c r="AA67"/>
  <c r="AB446"/>
  <c r="AB441"/>
  <c r="AB516"/>
  <c r="AA507"/>
  <c r="AA492"/>
  <c r="AA486"/>
  <c r="AA484"/>
  <c r="AA479"/>
  <c r="AA448"/>
  <c r="AA446"/>
  <c r="AA441"/>
  <c r="Z394"/>
  <c r="Z358"/>
  <c r="Z349"/>
  <c r="Z337"/>
  <c r="AB249"/>
  <c r="Z245"/>
  <c r="Z229"/>
  <c r="AB217"/>
  <c r="AB103"/>
  <c r="AB94"/>
  <c r="Z91"/>
  <c r="Z71"/>
  <c r="Z67"/>
  <c r="AB15"/>
  <c r="AB11"/>
  <c r="AB520"/>
  <c r="AA519"/>
  <c r="AB684"/>
  <c r="AA514"/>
  <c r="AA506"/>
  <c r="AA504"/>
  <c r="AB500"/>
  <c r="AB495"/>
  <c r="AB491"/>
  <c r="AB393"/>
  <c r="AB389"/>
  <c r="AB385"/>
  <c r="AB382"/>
  <c r="Z381"/>
  <c r="AB377"/>
  <c r="AB374"/>
  <c r="Z373"/>
  <c r="Z370"/>
  <c r="Z366"/>
  <c r="Z362"/>
  <c r="AB329"/>
  <c r="AB519"/>
  <c r="AA683"/>
  <c r="AA516"/>
  <c r="AB512"/>
  <c r="AA508"/>
  <c r="AB504"/>
  <c r="AA503"/>
  <c r="AB499"/>
  <c r="AA494"/>
  <c r="AA490"/>
  <c r="AA482"/>
  <c r="AA480"/>
  <c r="AB478"/>
  <c r="AB474"/>
  <c r="AA468"/>
  <c r="AB465"/>
  <c r="AA456"/>
  <c r="AA454"/>
  <c r="AB450"/>
  <c r="AA444"/>
  <c r="AA442"/>
  <c r="AB438"/>
  <c r="AB434"/>
  <c r="AA433"/>
  <c r="AB381"/>
  <c r="AB373"/>
  <c r="AB370"/>
  <c r="AB366"/>
  <c r="AB362"/>
  <c r="AB355"/>
  <c r="AB350"/>
  <c r="AB345"/>
  <c r="AB341"/>
  <c r="Z340"/>
  <c r="AB336"/>
  <c r="AB332"/>
  <c r="AB328"/>
  <c r="AB323"/>
  <c r="AB319"/>
  <c r="AB315"/>
  <c r="AB266"/>
  <c r="Z265"/>
  <c r="AB262"/>
  <c r="AB258"/>
  <c r="Z254"/>
  <c r="Z250"/>
  <c r="Z246"/>
  <c r="AB242"/>
  <c r="Z241"/>
  <c r="AB237"/>
  <c r="AB677"/>
  <c r="AB225"/>
  <c r="Z214"/>
  <c r="Z138"/>
  <c r="AB134"/>
  <c r="Z133"/>
  <c r="AB130"/>
  <c r="Z129"/>
  <c r="AB126"/>
  <c r="AB121"/>
  <c r="Z112"/>
  <c r="AB105"/>
  <c r="AB99"/>
  <c r="Z98"/>
  <c r="AB95"/>
  <c r="Z94"/>
  <c r="AB91"/>
  <c r="Z90"/>
  <c r="Z78"/>
  <c r="Z76"/>
  <c r="AA74"/>
  <c r="AB18"/>
  <c r="Z17"/>
  <c r="Z15"/>
  <c r="AB12"/>
  <c r="Z11"/>
  <c r="AB214"/>
  <c r="AB138"/>
  <c r="AB133"/>
  <c r="AB129"/>
  <c r="AA78"/>
  <c r="AA520"/>
  <c r="AA684"/>
  <c r="AA502"/>
  <c r="AA500"/>
  <c r="AA495"/>
  <c r="AA445"/>
  <c r="Z89"/>
  <c r="Z81"/>
  <c r="Z8"/>
  <c r="AA491"/>
  <c r="AA483"/>
  <c r="AA469"/>
  <c r="AA457"/>
  <c r="AA499"/>
  <c r="AB487"/>
  <c r="AB483"/>
  <c r="AA682"/>
  <c r="AA478"/>
  <c r="AA476"/>
  <c r="AB469"/>
  <c r="AA465"/>
  <c r="AB457"/>
  <c r="AA452"/>
  <c r="AB445"/>
  <c r="AA440"/>
  <c r="AA438"/>
  <c r="AA436"/>
  <c r="AA434"/>
  <c r="Z341"/>
  <c r="AB337"/>
  <c r="Z336"/>
  <c r="AB333"/>
  <c r="Z332"/>
  <c r="Z328"/>
  <c r="AB324"/>
  <c r="AB320"/>
  <c r="Z319"/>
  <c r="AB316"/>
  <c r="Z315"/>
  <c r="Z266"/>
  <c r="Z258"/>
  <c r="Z242"/>
  <c r="AB238"/>
  <c r="Z237"/>
  <c r="AB232"/>
  <c r="Z677"/>
  <c r="AB229"/>
  <c r="Z225"/>
  <c r="Z134"/>
  <c r="Z130"/>
  <c r="Z126"/>
  <c r="Z121"/>
  <c r="Z116"/>
  <c r="Z105"/>
  <c r="Z99"/>
  <c r="Z95"/>
  <c r="AA81"/>
  <c r="AB19"/>
  <c r="Z18"/>
  <c r="AB13"/>
  <c r="Z12"/>
  <c r="AB8"/>
  <c r="Z16"/>
  <c r="AB114"/>
  <c r="AA512"/>
  <c r="AA510"/>
  <c r="AB492"/>
  <c r="AB488"/>
  <c r="AA487"/>
  <c r="AB477"/>
  <c r="AA474"/>
  <c r="AB473"/>
  <c r="AA473"/>
  <c r="AB466"/>
  <c r="AA466"/>
  <c r="AB462"/>
  <c r="AA462"/>
  <c r="AB461"/>
  <c r="AA460"/>
  <c r="AB458"/>
  <c r="AA450"/>
  <c r="AB449"/>
  <c r="AA449"/>
  <c r="AB437"/>
  <c r="AA432"/>
  <c r="Z389"/>
  <c r="Z385"/>
  <c r="Z377"/>
  <c r="AB359"/>
  <c r="AB358"/>
  <c r="Z345"/>
  <c r="Z323"/>
  <c r="Z262"/>
  <c r="AB257"/>
  <c r="Z257"/>
  <c r="AB226"/>
  <c r="Z226"/>
  <c r="AB222"/>
  <c r="Z222"/>
  <c r="AB221"/>
  <c r="Z221"/>
  <c r="AB125"/>
  <c r="Z125"/>
  <c r="AB122"/>
  <c r="Z122"/>
  <c r="AB118"/>
  <c r="Z118"/>
  <c r="AB117"/>
  <c r="Z114"/>
  <c r="Z110"/>
  <c r="AB109"/>
  <c r="Z109"/>
  <c r="AB102"/>
  <c r="Z102"/>
  <c r="Z101"/>
  <c r="Z97"/>
  <c r="Z93"/>
  <c r="AA86"/>
  <c r="Z86"/>
  <c r="Z82"/>
  <c r="Z73"/>
  <c r="AA71"/>
  <c r="AA63"/>
  <c r="Z63"/>
  <c r="AA20"/>
  <c r="AB16"/>
  <c r="Z10"/>
  <c r="AB9"/>
  <c r="Z9"/>
  <c r="Z710"/>
  <c r="AA710"/>
  <c r="Z706"/>
  <c r="AA706"/>
  <c r="Z702"/>
  <c r="AA702"/>
  <c r="Z659"/>
  <c r="AA659"/>
  <c r="Z233"/>
  <c r="AA233"/>
  <c r="Z658"/>
  <c r="AA658"/>
  <c r="Z650"/>
  <c r="AA650"/>
  <c r="Z644"/>
  <c r="AA644"/>
  <c r="Z638"/>
  <c r="AA638"/>
  <c r="Z632"/>
  <c r="AA632"/>
  <c r="Z616"/>
  <c r="AA616"/>
  <c r="Z443"/>
  <c r="AA443"/>
  <c r="AB443"/>
  <c r="Z426"/>
  <c r="AA426"/>
  <c r="AB426"/>
  <c r="Z410"/>
  <c r="AA410"/>
  <c r="AB410"/>
  <c r="Z401"/>
  <c r="AA401"/>
  <c r="AB401"/>
  <c r="AA220"/>
  <c r="AB220"/>
  <c r="Z220"/>
  <c r="AA128"/>
  <c r="AB128"/>
  <c r="Z128"/>
  <c r="Z574"/>
  <c r="AA574"/>
  <c r="AB574"/>
  <c r="Z570"/>
  <c r="AB570"/>
  <c r="AA570"/>
  <c r="Z694"/>
  <c r="AA694"/>
  <c r="AB694"/>
  <c r="Z563"/>
  <c r="AB563"/>
  <c r="AA563"/>
  <c r="Z560"/>
  <c r="AA560"/>
  <c r="AB560"/>
  <c r="Z556"/>
  <c r="AA556"/>
  <c r="AB556"/>
  <c r="Z552"/>
  <c r="AA552"/>
  <c r="AB552"/>
  <c r="Z547"/>
  <c r="AB547"/>
  <c r="AA547"/>
  <c r="Z541"/>
  <c r="AB541"/>
  <c r="AA541"/>
  <c r="Z692"/>
  <c r="AB692"/>
  <c r="AA692"/>
  <c r="Z536"/>
  <c r="AA536"/>
  <c r="AB536"/>
  <c r="Z687"/>
  <c r="AB687"/>
  <c r="AA687"/>
  <c r="Z531"/>
  <c r="AB531"/>
  <c r="AA531"/>
  <c r="Z527"/>
  <c r="AA527"/>
  <c r="AB527"/>
  <c r="Z523"/>
  <c r="AB523"/>
  <c r="AA523"/>
  <c r="Z517"/>
  <c r="AA517"/>
  <c r="AB517"/>
  <c r="Z501"/>
  <c r="AA501"/>
  <c r="AB501"/>
  <c r="Z485"/>
  <c r="AA485"/>
  <c r="AB485"/>
  <c r="Z471"/>
  <c r="AA471"/>
  <c r="AB471"/>
  <c r="Z455"/>
  <c r="AA455"/>
  <c r="AB455"/>
  <c r="Z439"/>
  <c r="AA439"/>
  <c r="AB439"/>
  <c r="Z680"/>
  <c r="AA680"/>
  <c r="AB680"/>
  <c r="Z420"/>
  <c r="AA420"/>
  <c r="AB420"/>
  <c r="Z412"/>
  <c r="AA412"/>
  <c r="AB412"/>
  <c r="Z404"/>
  <c r="AA404"/>
  <c r="AB404"/>
  <c r="Z395"/>
  <c r="AA395"/>
  <c r="AB395"/>
  <c r="AA318"/>
  <c r="AB318"/>
  <c r="Z318"/>
  <c r="AA309"/>
  <c r="AB309"/>
  <c r="Z309"/>
  <c r="AA301"/>
  <c r="AB301"/>
  <c r="Z301"/>
  <c r="AA293"/>
  <c r="AB293"/>
  <c r="Z293"/>
  <c r="AA285"/>
  <c r="AB285"/>
  <c r="Z285"/>
  <c r="AA278"/>
  <c r="AB278"/>
  <c r="Z278"/>
  <c r="AA270"/>
  <c r="AB270"/>
  <c r="Z270"/>
  <c r="AA267"/>
  <c r="Z267"/>
  <c r="AB267"/>
  <c r="Z708"/>
  <c r="AA708"/>
  <c r="Z700"/>
  <c r="AA700"/>
  <c r="Z546"/>
  <c r="AA546"/>
  <c r="Z58"/>
  <c r="AA58"/>
  <c r="Z656"/>
  <c r="AA656"/>
  <c r="Z652"/>
  <c r="AA652"/>
  <c r="Z646"/>
  <c r="AA646"/>
  <c r="Z640"/>
  <c r="AA640"/>
  <c r="Z634"/>
  <c r="AA634"/>
  <c r="Z628"/>
  <c r="AA628"/>
  <c r="Z624"/>
  <c r="AA624"/>
  <c r="Z620"/>
  <c r="AA620"/>
  <c r="Z614"/>
  <c r="AA614"/>
  <c r="Z610"/>
  <c r="AA610"/>
  <c r="Z606"/>
  <c r="AA606"/>
  <c r="Z602"/>
  <c r="AA602"/>
  <c r="Z599"/>
  <c r="AA599"/>
  <c r="Z595"/>
  <c r="AA595"/>
  <c r="Z593"/>
  <c r="AA593"/>
  <c r="Z589"/>
  <c r="AA589"/>
  <c r="Z585"/>
  <c r="AA585"/>
  <c r="Z583"/>
  <c r="AA583"/>
  <c r="Z579"/>
  <c r="AA579"/>
  <c r="Z575"/>
  <c r="AA575"/>
  <c r="Z567"/>
  <c r="AB567"/>
  <c r="AA567"/>
  <c r="Z557"/>
  <c r="AB557"/>
  <c r="AA557"/>
  <c r="Z549"/>
  <c r="AB549"/>
  <c r="AA549"/>
  <c r="Z538"/>
  <c r="AA538"/>
  <c r="AB538"/>
  <c r="Z688"/>
  <c r="AB688"/>
  <c r="AA688"/>
  <c r="Z528"/>
  <c r="AB528"/>
  <c r="AA528"/>
  <c r="Z686"/>
  <c r="AA686"/>
  <c r="AB686"/>
  <c r="Z489"/>
  <c r="AA489"/>
  <c r="AB489"/>
  <c r="Z418"/>
  <c r="AA418"/>
  <c r="AB418"/>
  <c r="AA392"/>
  <c r="AB392"/>
  <c r="Z392"/>
  <c r="AA379"/>
  <c r="Z379"/>
  <c r="AB379"/>
  <c r="AA264"/>
  <c r="AB264"/>
  <c r="Z264"/>
  <c r="Z709"/>
  <c r="AA709"/>
  <c r="Z707"/>
  <c r="AA707"/>
  <c r="Z705"/>
  <c r="AA705"/>
  <c r="Z703"/>
  <c r="AA703"/>
  <c r="Z701"/>
  <c r="AA701"/>
  <c r="Z545"/>
  <c r="AA545"/>
  <c r="Z231"/>
  <c r="AA231"/>
  <c r="Z403"/>
  <c r="AA403"/>
  <c r="Z660"/>
  <c r="AA660"/>
  <c r="Z234"/>
  <c r="AA234"/>
  <c r="Z347"/>
  <c r="AA347"/>
  <c r="Z7"/>
  <c r="AA7"/>
  <c r="Z661"/>
  <c r="AA661"/>
  <c r="Z657"/>
  <c r="AA657"/>
  <c r="Z655"/>
  <c r="AA655"/>
  <c r="Z653"/>
  <c r="AA653"/>
  <c r="Z651"/>
  <c r="AA651"/>
  <c r="Z649"/>
  <c r="AA649"/>
  <c r="Z647"/>
  <c r="AA647"/>
  <c r="Z645"/>
  <c r="AA645"/>
  <c r="Z643"/>
  <c r="AA643"/>
  <c r="Z641"/>
  <c r="AA641"/>
  <c r="Z639"/>
  <c r="AA639"/>
  <c r="Z637"/>
  <c r="AA637"/>
  <c r="Z635"/>
  <c r="AA635"/>
  <c r="Z633"/>
  <c r="AA633"/>
  <c r="Z631"/>
  <c r="AA631"/>
  <c r="Z629"/>
  <c r="AA629"/>
  <c r="Z627"/>
  <c r="AA627"/>
  <c r="Z625"/>
  <c r="AA625"/>
  <c r="Z623"/>
  <c r="AA623"/>
  <c r="Z621"/>
  <c r="AA621"/>
  <c r="Z619"/>
  <c r="AA619"/>
  <c r="Z617"/>
  <c r="AA617"/>
  <c r="Z615"/>
  <c r="AA615"/>
  <c r="Z613"/>
  <c r="AA613"/>
  <c r="Z611"/>
  <c r="AA611"/>
  <c r="Z609"/>
  <c r="AA609"/>
  <c r="Z607"/>
  <c r="AA607"/>
  <c r="Z605"/>
  <c r="AA605"/>
  <c r="Z603"/>
  <c r="AA603"/>
  <c r="Z601"/>
  <c r="AA601"/>
  <c r="Z600"/>
  <c r="AA600"/>
  <c r="Z598"/>
  <c r="AA598"/>
  <c r="Z596"/>
  <c r="AA596"/>
  <c r="Z594"/>
  <c r="AA594"/>
  <c r="Z697"/>
  <c r="AA697"/>
  <c r="Z592"/>
  <c r="AA592"/>
  <c r="Z590"/>
  <c r="AA590"/>
  <c r="Z588"/>
  <c r="AA588"/>
  <c r="Z586"/>
  <c r="AA586"/>
  <c r="Z696"/>
  <c r="AA696"/>
  <c r="Z584"/>
  <c r="AA584"/>
  <c r="Z582"/>
  <c r="AA582"/>
  <c r="Z580"/>
  <c r="AA580"/>
  <c r="Z578"/>
  <c r="AA578"/>
  <c r="Z576"/>
  <c r="AA576"/>
  <c r="Z573"/>
  <c r="AB573"/>
  <c r="AA573"/>
  <c r="Z569"/>
  <c r="AB569"/>
  <c r="AA569"/>
  <c r="Z566"/>
  <c r="AA566"/>
  <c r="AB566"/>
  <c r="Z562"/>
  <c r="AB562"/>
  <c r="AA562"/>
  <c r="Z559"/>
  <c r="AB559"/>
  <c r="AA559"/>
  <c r="Z555"/>
  <c r="AB555"/>
  <c r="AA555"/>
  <c r="Z551"/>
  <c r="AB551"/>
  <c r="AA551"/>
  <c r="Z544"/>
  <c r="AA544"/>
  <c r="AB544"/>
  <c r="Z540"/>
  <c r="AA540"/>
  <c r="AB540"/>
  <c r="Z691"/>
  <c r="AA691"/>
  <c r="AB691"/>
  <c r="Z535"/>
  <c r="AB535"/>
  <c r="AA535"/>
  <c r="Z534"/>
  <c r="AA534"/>
  <c r="AB534"/>
  <c r="Z530"/>
  <c r="AB530"/>
  <c r="AA530"/>
  <c r="Z526"/>
  <c r="AB526"/>
  <c r="AA526"/>
  <c r="Z522"/>
  <c r="AB522"/>
  <c r="AA522"/>
  <c r="Z513"/>
  <c r="AA513"/>
  <c r="AB513"/>
  <c r="Z497"/>
  <c r="AA497"/>
  <c r="AB497"/>
  <c r="Z481"/>
  <c r="AA481"/>
  <c r="AB481"/>
  <c r="Z467"/>
  <c r="AA467"/>
  <c r="AB467"/>
  <c r="Z451"/>
  <c r="AA451"/>
  <c r="AB451"/>
  <c r="Z435"/>
  <c r="AA435"/>
  <c r="AB435"/>
  <c r="Z429"/>
  <c r="AA429"/>
  <c r="AB429"/>
  <c r="Z422"/>
  <c r="AA422"/>
  <c r="AB422"/>
  <c r="Z414"/>
  <c r="AA414"/>
  <c r="AB414"/>
  <c r="Z406"/>
  <c r="AA406"/>
  <c r="AB406"/>
  <c r="Z397"/>
  <c r="AA397"/>
  <c r="AB397"/>
  <c r="AA335"/>
  <c r="AB335"/>
  <c r="Z335"/>
  <c r="AA321"/>
  <c r="Z321"/>
  <c r="AB321"/>
  <c r="Z704"/>
  <c r="AA704"/>
  <c r="Z548"/>
  <c r="AA548"/>
  <c r="Z354"/>
  <c r="AA354"/>
  <c r="Z326"/>
  <c r="AA326"/>
  <c r="Z654"/>
  <c r="AA654"/>
  <c r="Z648"/>
  <c r="AA648"/>
  <c r="Z642"/>
  <c r="AA642"/>
  <c r="Z636"/>
  <c r="AA636"/>
  <c r="Z630"/>
  <c r="AA630"/>
  <c r="Z626"/>
  <c r="AA626"/>
  <c r="Z622"/>
  <c r="AA622"/>
  <c r="Z618"/>
  <c r="AA618"/>
  <c r="Z612"/>
  <c r="AA612"/>
  <c r="Z608"/>
  <c r="AA608"/>
  <c r="Z604"/>
  <c r="AA604"/>
  <c r="Z699"/>
  <c r="AA699"/>
  <c r="Z597"/>
  <c r="AA597"/>
  <c r="Z698"/>
  <c r="AA698"/>
  <c r="Z591"/>
  <c r="AA591"/>
  <c r="Z587"/>
  <c r="AA587"/>
  <c r="Z695"/>
  <c r="AA695"/>
  <c r="Z581"/>
  <c r="AA581"/>
  <c r="Z577"/>
  <c r="AA577"/>
  <c r="Z571"/>
  <c r="AA571"/>
  <c r="AB571"/>
  <c r="Z564"/>
  <c r="AA564"/>
  <c r="AB564"/>
  <c r="Z693"/>
  <c r="AB693"/>
  <c r="AA693"/>
  <c r="Z553"/>
  <c r="AB553"/>
  <c r="AA553"/>
  <c r="Z542"/>
  <c r="AA542"/>
  <c r="AB542"/>
  <c r="Z537"/>
  <c r="AB537"/>
  <c r="AA537"/>
  <c r="Z532"/>
  <c r="AA532"/>
  <c r="AB532"/>
  <c r="Z524"/>
  <c r="AA524"/>
  <c r="AB524"/>
  <c r="Z505"/>
  <c r="AA505"/>
  <c r="AB505"/>
  <c r="Z475"/>
  <c r="AA475"/>
  <c r="AB475"/>
  <c r="Z459"/>
  <c r="AA459"/>
  <c r="AB459"/>
  <c r="AB710"/>
  <c r="AB708"/>
  <c r="AB706"/>
  <c r="AB704"/>
  <c r="AB702"/>
  <c r="AB700"/>
  <c r="AB548"/>
  <c r="AB546"/>
  <c r="AB659"/>
  <c r="AB354"/>
  <c r="AB233"/>
  <c r="AB58"/>
  <c r="AB326"/>
  <c r="AB658"/>
  <c r="AB656"/>
  <c r="AB654"/>
  <c r="AB652"/>
  <c r="AB650"/>
  <c r="AB648"/>
  <c r="AB646"/>
  <c r="AB644"/>
  <c r="AB642"/>
  <c r="AB640"/>
  <c r="AB638"/>
  <c r="AB636"/>
  <c r="AB634"/>
  <c r="AB632"/>
  <c r="AB630"/>
  <c r="AB628"/>
  <c r="AB626"/>
  <c r="AB624"/>
  <c r="AB622"/>
  <c r="AB620"/>
  <c r="AB618"/>
  <c r="AB616"/>
  <c r="AB614"/>
  <c r="AB612"/>
  <c r="AB610"/>
  <c r="AB608"/>
  <c r="AB606"/>
  <c r="AB604"/>
  <c r="AB602"/>
  <c r="AB699"/>
  <c r="AB599"/>
  <c r="AB597"/>
  <c r="AB595"/>
  <c r="AB698"/>
  <c r="AB593"/>
  <c r="AB591"/>
  <c r="AB589"/>
  <c r="AB587"/>
  <c r="AB585"/>
  <c r="AB695"/>
  <c r="AB583"/>
  <c r="AB581"/>
  <c r="AB579"/>
  <c r="AB577"/>
  <c r="AB575"/>
  <c r="Z572"/>
  <c r="AA572"/>
  <c r="AB572"/>
  <c r="Z568"/>
  <c r="AA568"/>
  <c r="AB568"/>
  <c r="Z565"/>
  <c r="AB565"/>
  <c r="AA565"/>
  <c r="Z561"/>
  <c r="AA561"/>
  <c r="AB561"/>
  <c r="Z558"/>
  <c r="AA558"/>
  <c r="AB558"/>
  <c r="Z554"/>
  <c r="AA554"/>
  <c r="AB554"/>
  <c r="Z550"/>
  <c r="AA550"/>
  <c r="AB550"/>
  <c r="Z543"/>
  <c r="AB543"/>
  <c r="AA543"/>
  <c r="Z539"/>
  <c r="AB539"/>
  <c r="AA539"/>
  <c r="Z690"/>
  <c r="AB690"/>
  <c r="AA690"/>
  <c r="Z689"/>
  <c r="AA689"/>
  <c r="AB689"/>
  <c r="Z533"/>
  <c r="AB533"/>
  <c r="AA533"/>
  <c r="Z529"/>
  <c r="AA529"/>
  <c r="AB529"/>
  <c r="Z525"/>
  <c r="AB525"/>
  <c r="AA525"/>
  <c r="Z521"/>
  <c r="AA521"/>
  <c r="AB521"/>
  <c r="Z509"/>
  <c r="AA509"/>
  <c r="AB509"/>
  <c r="Z493"/>
  <c r="AA493"/>
  <c r="AB493"/>
  <c r="Z681"/>
  <c r="AA681"/>
  <c r="AB681"/>
  <c r="Z463"/>
  <c r="AA463"/>
  <c r="AB463"/>
  <c r="Z447"/>
  <c r="AA447"/>
  <c r="AB447"/>
  <c r="Z431"/>
  <c r="AA431"/>
  <c r="AB431"/>
  <c r="Z424"/>
  <c r="AA424"/>
  <c r="AB424"/>
  <c r="Z416"/>
  <c r="AA416"/>
  <c r="AB416"/>
  <c r="Z408"/>
  <c r="AA408"/>
  <c r="AB408"/>
  <c r="Z399"/>
  <c r="AA399"/>
  <c r="AB399"/>
  <c r="AA376"/>
  <c r="AB376"/>
  <c r="Z376"/>
  <c r="AA338"/>
  <c r="Z338"/>
  <c r="AB338"/>
  <c r="AA391"/>
  <c r="Z391"/>
  <c r="AB391"/>
  <c r="AA388"/>
  <c r="AB388"/>
  <c r="AA375"/>
  <c r="Z375"/>
  <c r="AB375"/>
  <c r="AA372"/>
  <c r="AB372"/>
  <c r="AA369"/>
  <c r="AB369"/>
  <c r="AA365"/>
  <c r="AB365"/>
  <c r="AA361"/>
  <c r="AB361"/>
  <c r="AA357"/>
  <c r="AB357"/>
  <c r="AA352"/>
  <c r="AB352"/>
  <c r="AA348"/>
  <c r="AB348"/>
  <c r="AA334"/>
  <c r="Z334"/>
  <c r="AB334"/>
  <c r="AA331"/>
  <c r="AB331"/>
  <c r="AA317"/>
  <c r="Z317"/>
  <c r="AB317"/>
  <c r="AA314"/>
  <c r="AB314"/>
  <c r="AA311"/>
  <c r="AB311"/>
  <c r="Z311"/>
  <c r="AA303"/>
  <c r="AB303"/>
  <c r="Z303"/>
  <c r="AA295"/>
  <c r="AB295"/>
  <c r="Z295"/>
  <c r="AA287"/>
  <c r="AB287"/>
  <c r="Z287"/>
  <c r="AA678"/>
  <c r="AB678"/>
  <c r="Z678"/>
  <c r="AA272"/>
  <c r="AB272"/>
  <c r="Z272"/>
  <c r="AA236"/>
  <c r="AB236"/>
  <c r="Z236"/>
  <c r="AA223"/>
  <c r="Z223"/>
  <c r="AB223"/>
  <c r="AA219"/>
  <c r="Z219"/>
  <c r="AB219"/>
  <c r="AA216"/>
  <c r="AB216"/>
  <c r="Z430"/>
  <c r="AA430"/>
  <c r="Z428"/>
  <c r="AA428"/>
  <c r="Z427"/>
  <c r="AA427"/>
  <c r="Z425"/>
  <c r="AA425"/>
  <c r="Z423"/>
  <c r="AA423"/>
  <c r="Z421"/>
  <c r="AA421"/>
  <c r="Z419"/>
  <c r="AA419"/>
  <c r="Z417"/>
  <c r="AA417"/>
  <c r="Z415"/>
  <c r="AA415"/>
  <c r="Z413"/>
  <c r="AA413"/>
  <c r="Z411"/>
  <c r="AA411"/>
  <c r="Z409"/>
  <c r="AA409"/>
  <c r="Z407"/>
  <c r="AA407"/>
  <c r="Z405"/>
  <c r="AA405"/>
  <c r="Z402"/>
  <c r="AA402"/>
  <c r="Z400"/>
  <c r="AA400"/>
  <c r="Z398"/>
  <c r="AA398"/>
  <c r="Z396"/>
  <c r="AA396"/>
  <c r="AA387"/>
  <c r="Z387"/>
  <c r="AB387"/>
  <c r="AA384"/>
  <c r="AB384"/>
  <c r="AA371"/>
  <c r="Z371"/>
  <c r="AB371"/>
  <c r="AA368"/>
  <c r="Z368"/>
  <c r="AB368"/>
  <c r="AA364"/>
  <c r="Z364"/>
  <c r="AB364"/>
  <c r="AA360"/>
  <c r="Z360"/>
  <c r="AB360"/>
  <c r="AA356"/>
  <c r="Z356"/>
  <c r="AB356"/>
  <c r="AA351"/>
  <c r="Z351"/>
  <c r="AB351"/>
  <c r="AA346"/>
  <c r="Z346"/>
  <c r="AB346"/>
  <c r="AA343"/>
  <c r="AB343"/>
  <c r="AA330"/>
  <c r="Z330"/>
  <c r="AB330"/>
  <c r="AA327"/>
  <c r="AB327"/>
  <c r="AA313"/>
  <c r="Z313"/>
  <c r="AB313"/>
  <c r="AA305"/>
  <c r="AB305"/>
  <c r="Z305"/>
  <c r="AA297"/>
  <c r="AB297"/>
  <c r="Z297"/>
  <c r="AA289"/>
  <c r="AB289"/>
  <c r="Z289"/>
  <c r="AA281"/>
  <c r="AB281"/>
  <c r="Z281"/>
  <c r="AA274"/>
  <c r="AB274"/>
  <c r="Z274"/>
  <c r="AA252"/>
  <c r="AB252"/>
  <c r="Z252"/>
  <c r="AA239"/>
  <c r="Z239"/>
  <c r="AB239"/>
  <c r="AA235"/>
  <c r="Z235"/>
  <c r="AB235"/>
  <c r="AA676"/>
  <c r="AB676"/>
  <c r="AB518"/>
  <c r="AB683"/>
  <c r="AB514"/>
  <c r="AB510"/>
  <c r="AB506"/>
  <c r="AB502"/>
  <c r="AB498"/>
  <c r="AB494"/>
  <c r="AB490"/>
  <c r="AB486"/>
  <c r="AB482"/>
  <c r="AB682"/>
  <c r="AB476"/>
  <c r="AB472"/>
  <c r="AB468"/>
  <c r="AB464"/>
  <c r="AB460"/>
  <c r="AB456"/>
  <c r="AB452"/>
  <c r="AB448"/>
  <c r="AB444"/>
  <c r="AB440"/>
  <c r="AB436"/>
  <c r="AB432"/>
  <c r="AA383"/>
  <c r="Z383"/>
  <c r="AB383"/>
  <c r="AA380"/>
  <c r="AB380"/>
  <c r="AA342"/>
  <c r="Z342"/>
  <c r="AB342"/>
  <c r="AA339"/>
  <c r="AB339"/>
  <c r="AA325"/>
  <c r="Z325"/>
  <c r="AB325"/>
  <c r="AA322"/>
  <c r="AB322"/>
  <c r="AA307"/>
  <c r="AB307"/>
  <c r="Z307"/>
  <c r="AA299"/>
  <c r="AB299"/>
  <c r="Z299"/>
  <c r="AA291"/>
  <c r="AB291"/>
  <c r="Z291"/>
  <c r="AA283"/>
  <c r="AB283"/>
  <c r="Z283"/>
  <c r="AA276"/>
  <c r="AB276"/>
  <c r="Z276"/>
  <c r="AA268"/>
  <c r="AB268"/>
  <c r="Z268"/>
  <c r="AA255"/>
  <c r="Z255"/>
  <c r="AB255"/>
  <c r="AA251"/>
  <c r="Z251"/>
  <c r="AB251"/>
  <c r="AA248"/>
  <c r="AB248"/>
  <c r="AA131"/>
  <c r="AB131"/>
  <c r="Z131"/>
  <c r="Z679"/>
  <c r="Z367"/>
  <c r="Z363"/>
  <c r="Z359"/>
  <c r="Z355"/>
  <c r="Z350"/>
  <c r="AA312"/>
  <c r="AB312"/>
  <c r="AA310"/>
  <c r="AB310"/>
  <c r="AA308"/>
  <c r="AB308"/>
  <c r="AA306"/>
  <c r="AB306"/>
  <c r="AA304"/>
  <c r="AB304"/>
  <c r="AA302"/>
  <c r="AB302"/>
  <c r="AA300"/>
  <c r="AB300"/>
  <c r="AA298"/>
  <c r="AB298"/>
  <c r="AA296"/>
  <c r="AB296"/>
  <c r="AA294"/>
  <c r="AB294"/>
  <c r="AA292"/>
  <c r="AB292"/>
  <c r="AA290"/>
  <c r="AB290"/>
  <c r="AA288"/>
  <c r="AB288"/>
  <c r="AA286"/>
  <c r="AB286"/>
  <c r="AA284"/>
  <c r="AB284"/>
  <c r="AA282"/>
  <c r="AB282"/>
  <c r="AA280"/>
  <c r="AB280"/>
  <c r="AA279"/>
  <c r="AB279"/>
  <c r="AA277"/>
  <c r="AB277"/>
  <c r="AA275"/>
  <c r="AB275"/>
  <c r="AA273"/>
  <c r="AB273"/>
  <c r="AA271"/>
  <c r="AB271"/>
  <c r="AA269"/>
  <c r="AB269"/>
  <c r="AA263"/>
  <c r="Z263"/>
  <c r="AB263"/>
  <c r="AA260"/>
  <c r="AB260"/>
  <c r="AA247"/>
  <c r="Z247"/>
  <c r="AB247"/>
  <c r="AA244"/>
  <c r="AB244"/>
  <c r="AA675"/>
  <c r="Z675"/>
  <c r="AB675"/>
  <c r="AA228"/>
  <c r="AB228"/>
  <c r="AA215"/>
  <c r="Z215"/>
  <c r="AB215"/>
  <c r="AA212"/>
  <c r="AB212"/>
  <c r="AB210"/>
  <c r="AA210"/>
  <c r="AB208"/>
  <c r="AA208"/>
  <c r="AB206"/>
  <c r="AA206"/>
  <c r="AB204"/>
  <c r="AA204"/>
  <c r="AB202"/>
  <c r="AA202"/>
  <c r="AB200"/>
  <c r="AA200"/>
  <c r="AB673"/>
  <c r="AA673"/>
  <c r="AB199"/>
  <c r="AA199"/>
  <c r="AB197"/>
  <c r="AA197"/>
  <c r="AB195"/>
  <c r="AA195"/>
  <c r="AB193"/>
  <c r="AA193"/>
  <c r="AB191"/>
  <c r="AA191"/>
  <c r="AB189"/>
  <c r="AA189"/>
  <c r="AB187"/>
  <c r="AA187"/>
  <c r="AB185"/>
  <c r="AA185"/>
  <c r="AB183"/>
  <c r="AA183"/>
  <c r="AB181"/>
  <c r="AA181"/>
  <c r="AB179"/>
  <c r="AA179"/>
  <c r="AB177"/>
  <c r="AA177"/>
  <c r="AB175"/>
  <c r="AA175"/>
  <c r="AB173"/>
  <c r="AA173"/>
  <c r="AB171"/>
  <c r="AA171"/>
  <c r="AB671"/>
  <c r="AA671"/>
  <c r="AB669"/>
  <c r="AA669"/>
  <c r="AB168"/>
  <c r="AA168"/>
  <c r="AB166"/>
  <c r="AA166"/>
  <c r="AB164"/>
  <c r="AA164"/>
  <c r="AB162"/>
  <c r="AA162"/>
  <c r="AB160"/>
  <c r="AA160"/>
  <c r="AB158"/>
  <c r="AA158"/>
  <c r="AB156"/>
  <c r="AA156"/>
  <c r="AB154"/>
  <c r="AA154"/>
  <c r="AB152"/>
  <c r="AA152"/>
  <c r="AB150"/>
  <c r="AA150"/>
  <c r="AB668"/>
  <c r="AA668"/>
  <c r="AB666"/>
  <c r="AA666"/>
  <c r="AB148"/>
  <c r="AA148"/>
  <c r="AA259"/>
  <c r="Z259"/>
  <c r="AB259"/>
  <c r="AA256"/>
  <c r="AB256"/>
  <c r="AA243"/>
  <c r="Z243"/>
  <c r="AB243"/>
  <c r="AA240"/>
  <c r="AB240"/>
  <c r="AA227"/>
  <c r="Z227"/>
  <c r="AB227"/>
  <c r="AA224"/>
  <c r="AB224"/>
  <c r="AA115"/>
  <c r="AB115"/>
  <c r="Z115"/>
  <c r="AA100"/>
  <c r="AB100"/>
  <c r="Z100"/>
  <c r="AB83"/>
  <c r="Z83"/>
  <c r="AA83"/>
  <c r="AB146"/>
  <c r="AA146"/>
  <c r="AB144"/>
  <c r="AA144"/>
  <c r="AB142"/>
  <c r="AA142"/>
  <c r="AB140"/>
  <c r="AA140"/>
  <c r="AA127"/>
  <c r="AB127"/>
  <c r="Z127"/>
  <c r="AA124"/>
  <c r="AB124"/>
  <c r="AA111"/>
  <c r="AB111"/>
  <c r="Z111"/>
  <c r="AA96"/>
  <c r="AB96"/>
  <c r="Z96"/>
  <c r="AB85"/>
  <c r="AA85"/>
  <c r="Z85"/>
  <c r="AB72"/>
  <c r="Z72"/>
  <c r="AA72"/>
  <c r="AB61"/>
  <c r="Z61"/>
  <c r="AA61"/>
  <c r="AB56"/>
  <c r="Z56"/>
  <c r="AA56"/>
  <c r="AB52"/>
  <c r="Z52"/>
  <c r="AA52"/>
  <c r="AB48"/>
  <c r="Z48"/>
  <c r="AA48"/>
  <c r="AB44"/>
  <c r="Z44"/>
  <c r="AA44"/>
  <c r="AB40"/>
  <c r="Z40"/>
  <c r="AA40"/>
  <c r="AB36"/>
  <c r="Z36"/>
  <c r="AA36"/>
  <c r="AB32"/>
  <c r="Z32"/>
  <c r="AA32"/>
  <c r="AB28"/>
  <c r="Z28"/>
  <c r="AA28"/>
  <c r="AB24"/>
  <c r="Z24"/>
  <c r="AA24"/>
  <c r="AA139"/>
  <c r="AB139"/>
  <c r="Z139"/>
  <c r="AA136"/>
  <c r="AB136"/>
  <c r="AA123"/>
  <c r="AB123"/>
  <c r="Z123"/>
  <c r="AA120"/>
  <c r="AB120"/>
  <c r="AA107"/>
  <c r="AB107"/>
  <c r="Z107"/>
  <c r="AA92"/>
  <c r="AB92"/>
  <c r="Z92"/>
  <c r="AB663"/>
  <c r="Z663"/>
  <c r="AA663"/>
  <c r="AB211"/>
  <c r="AA211"/>
  <c r="AB209"/>
  <c r="AA209"/>
  <c r="AB207"/>
  <c r="AA207"/>
  <c r="AB205"/>
  <c r="AA205"/>
  <c r="AB203"/>
  <c r="AA203"/>
  <c r="AB201"/>
  <c r="AA201"/>
  <c r="AB674"/>
  <c r="AA674"/>
  <c r="AB672"/>
  <c r="AA672"/>
  <c r="AB198"/>
  <c r="AA198"/>
  <c r="AB196"/>
  <c r="AA196"/>
  <c r="AB194"/>
  <c r="AA194"/>
  <c r="AB192"/>
  <c r="AA192"/>
  <c r="AB190"/>
  <c r="AA190"/>
  <c r="AB188"/>
  <c r="AA188"/>
  <c r="AB186"/>
  <c r="AA186"/>
  <c r="AB184"/>
  <c r="AA184"/>
  <c r="AB182"/>
  <c r="AA182"/>
  <c r="AB180"/>
  <c r="AA180"/>
  <c r="AB178"/>
  <c r="AA178"/>
  <c r="AB176"/>
  <c r="AA176"/>
  <c r="AB174"/>
  <c r="AA174"/>
  <c r="AB172"/>
  <c r="AA172"/>
  <c r="AB170"/>
  <c r="AA170"/>
  <c r="AB670"/>
  <c r="AA670"/>
  <c r="AB169"/>
  <c r="AA169"/>
  <c r="AB167"/>
  <c r="AA167"/>
  <c r="AB165"/>
  <c r="AA165"/>
  <c r="AB163"/>
  <c r="AA163"/>
  <c r="AB161"/>
  <c r="AA161"/>
  <c r="AB159"/>
  <c r="AA159"/>
  <c r="AB157"/>
  <c r="AA157"/>
  <c r="AB155"/>
  <c r="AA155"/>
  <c r="AB153"/>
  <c r="AA153"/>
  <c r="AB151"/>
  <c r="AA151"/>
  <c r="AB149"/>
  <c r="AA149"/>
  <c r="AB667"/>
  <c r="AA667"/>
  <c r="AB665"/>
  <c r="AA665"/>
  <c r="AB147"/>
  <c r="AA147"/>
  <c r="AB145"/>
  <c r="AA145"/>
  <c r="AB143"/>
  <c r="AA143"/>
  <c r="AB141"/>
  <c r="AA141"/>
  <c r="AA135"/>
  <c r="AB135"/>
  <c r="Z135"/>
  <c r="AA132"/>
  <c r="AB132"/>
  <c r="AA119"/>
  <c r="AB119"/>
  <c r="Z119"/>
  <c r="AA664"/>
  <c r="AB664"/>
  <c r="Z664"/>
  <c r="AA88"/>
  <c r="AB88"/>
  <c r="Z88"/>
  <c r="AB80"/>
  <c r="AA80"/>
  <c r="Z80"/>
  <c r="AB116"/>
  <c r="AB112"/>
  <c r="AB108"/>
  <c r="AB104"/>
  <c r="AB101"/>
  <c r="AB97"/>
  <c r="AB93"/>
  <c r="AB89"/>
  <c r="AB77"/>
  <c r="Z77"/>
  <c r="AB75"/>
  <c r="Z75"/>
  <c r="AB70"/>
  <c r="Z70"/>
  <c r="AB68"/>
  <c r="Z68"/>
  <c r="AB87"/>
  <c r="Z87"/>
  <c r="AB84"/>
  <c r="AA84"/>
  <c r="AB79"/>
  <c r="Z79"/>
  <c r="AB66"/>
  <c r="Z66"/>
  <c r="AB64"/>
  <c r="Z64"/>
  <c r="AB59"/>
  <c r="Z59"/>
  <c r="AA59"/>
  <c r="AB54"/>
  <c r="Z54"/>
  <c r="AA54"/>
  <c r="AB50"/>
  <c r="Z50"/>
  <c r="AA50"/>
  <c r="AB46"/>
  <c r="Z46"/>
  <c r="AA46"/>
  <c r="AB42"/>
  <c r="Z42"/>
  <c r="AA42"/>
  <c r="AB38"/>
  <c r="Z38"/>
  <c r="AA38"/>
  <c r="AB34"/>
  <c r="Z34"/>
  <c r="AA34"/>
  <c r="AB30"/>
  <c r="Z30"/>
  <c r="AA30"/>
  <c r="AB26"/>
  <c r="Z26"/>
  <c r="AA26"/>
  <c r="AA76"/>
  <c r="AA73"/>
  <c r="AA69"/>
  <c r="AA65"/>
  <c r="Z62"/>
  <c r="AB23"/>
  <c r="Z23"/>
  <c r="AB60"/>
  <c r="Z60"/>
  <c r="AB57"/>
  <c r="Z57"/>
  <c r="AB55"/>
  <c r="Z55"/>
  <c r="AB53"/>
  <c r="Z53"/>
  <c r="AB51"/>
  <c r="Z51"/>
  <c r="AB49"/>
  <c r="Z49"/>
  <c r="AB47"/>
  <c r="Z47"/>
  <c r="AB45"/>
  <c r="Z45"/>
  <c r="AB43"/>
  <c r="Z43"/>
  <c r="AB41"/>
  <c r="Z41"/>
  <c r="AB39"/>
  <c r="Z39"/>
  <c r="AB37"/>
  <c r="Z37"/>
  <c r="AB35"/>
  <c r="Z35"/>
  <c r="AB33"/>
  <c r="Z33"/>
  <c r="AB31"/>
  <c r="Z31"/>
  <c r="AB29"/>
  <c r="Z29"/>
  <c r="AB27"/>
  <c r="Z27"/>
  <c r="AB25"/>
  <c r="Z25"/>
  <c r="AA22"/>
  <c r="AB22"/>
  <c r="AA23"/>
  <c r="Z22"/>
  <c r="Z21"/>
  <c r="AA21"/>
  <c r="AB20"/>
  <c r="AB662"/>
  <c r="Z662"/>
  <c r="M711"/>
  <c r="B8" i="3" l="1"/>
  <c r="L711" i="1"/>
  <c r="B3" i="3" l="1"/>
  <c r="B11"/>
  <c r="B7"/>
  <c r="B10"/>
  <c r="B5"/>
  <c r="B9"/>
  <c r="B12"/>
  <c r="B4"/>
  <c r="B6"/>
  <c r="D711" i="1"/>
  <c r="K711" l="1"/>
  <c r="U51" i="5" l="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U2"/>
  <c r="T2"/>
  <c r="S2"/>
  <c r="R2"/>
  <c r="Q2"/>
  <c r="P2"/>
  <c r="O2"/>
  <c r="N2"/>
  <c r="M2"/>
  <c r="L2"/>
  <c r="K2"/>
  <c r="J2"/>
  <c r="I2"/>
  <c r="H2"/>
  <c r="G2"/>
  <c r="F2"/>
  <c r="E2"/>
  <c r="D2"/>
  <c r="C2"/>
  <c r="B2"/>
  <c r="Z720" i="1"/>
  <c r="X711"/>
  <c r="X712" s="1"/>
  <c r="W711"/>
  <c r="V711"/>
  <c r="U711"/>
  <c r="U712" s="1"/>
  <c r="T711"/>
  <c r="T714" s="1"/>
  <c r="T716" s="1"/>
  <c r="T719" s="1"/>
  <c r="T721" s="1"/>
  <c r="S711"/>
  <c r="S712" s="1"/>
  <c r="R714"/>
  <c r="R718" s="1"/>
  <c r="J711"/>
  <c r="J712" s="1"/>
  <c r="I711"/>
  <c r="I714" s="1"/>
  <c r="H711"/>
  <c r="H714" s="1"/>
  <c r="H716" s="1"/>
  <c r="G711"/>
  <c r="F711"/>
  <c r="F714" s="1"/>
  <c r="F717" s="1"/>
  <c r="E711"/>
  <c r="E712" s="1"/>
  <c r="D714"/>
  <c r="D716" s="1"/>
  <c r="Y6"/>
  <c r="AA6" s="1"/>
  <c r="Z6" l="1"/>
  <c r="R712"/>
  <c r="I712"/>
  <c r="H717"/>
  <c r="E714"/>
  <c r="E718" s="1"/>
  <c r="X714"/>
  <c r="F712"/>
  <c r="J714"/>
  <c r="J717" s="1"/>
  <c r="U714"/>
  <c r="U717" s="1"/>
  <c r="D717"/>
  <c r="H718"/>
  <c r="T717"/>
  <c r="T718"/>
  <c r="D712"/>
  <c r="T712"/>
  <c r="S714"/>
  <c r="F716"/>
  <c r="AB6"/>
  <c r="R716"/>
  <c r="R719" s="1"/>
  <c r="R721" s="1"/>
  <c r="F718"/>
  <c r="G712"/>
  <c r="G714"/>
  <c r="I718"/>
  <c r="I717"/>
  <c r="I716"/>
  <c r="H712"/>
  <c r="R717"/>
  <c r="D718"/>
  <c r="AC711"/>
  <c r="Q714" s="1"/>
  <c r="Q717" s="1"/>
  <c r="Q718" l="1"/>
  <c r="Q716"/>
  <c r="Q712"/>
  <c r="E717"/>
  <c r="P712"/>
  <c r="U716"/>
  <c r="U719" s="1"/>
  <c r="U721" s="1"/>
  <c r="N714"/>
  <c r="N718" s="1"/>
  <c r="N712"/>
  <c r="H719"/>
  <c r="H721" s="1"/>
  <c r="U718"/>
  <c r="E716"/>
  <c r="E719" s="1"/>
  <c r="E721" s="1"/>
  <c r="L714"/>
  <c r="L718" s="1"/>
  <c r="L712"/>
  <c r="F719"/>
  <c r="F721" s="1"/>
  <c r="I719"/>
  <c r="I721" s="1"/>
  <c r="J716"/>
  <c r="J718"/>
  <c r="X717"/>
  <c r="X716"/>
  <c r="X719" s="1"/>
  <c r="X721" s="1"/>
  <c r="X718"/>
  <c r="G718"/>
  <c r="G717"/>
  <c r="G716"/>
  <c r="K712"/>
  <c r="K714"/>
  <c r="D719"/>
  <c r="S718"/>
  <c r="S717"/>
  <c r="S716"/>
  <c r="S719" s="1"/>
  <c r="S721" s="1"/>
  <c r="Q719" l="1"/>
  <c r="Q721" s="1"/>
  <c r="P714"/>
  <c r="P716" s="1"/>
  <c r="N717"/>
  <c r="N716"/>
  <c r="O712"/>
  <c r="O714"/>
  <c r="N719"/>
  <c r="N721" s="1"/>
  <c r="L716"/>
  <c r="L717"/>
  <c r="M712"/>
  <c r="M714"/>
  <c r="J719"/>
  <c r="J721" s="1"/>
  <c r="K717"/>
  <c r="K718"/>
  <c r="K716"/>
  <c r="D721"/>
  <c r="G719"/>
  <c r="G721" s="1"/>
  <c r="P717" l="1"/>
  <c r="P718"/>
  <c r="O716"/>
  <c r="O718"/>
  <c r="O717"/>
  <c r="L719"/>
  <c r="L721" s="1"/>
  <c r="M716"/>
  <c r="M718"/>
  <c r="M717"/>
  <c r="K719"/>
  <c r="P719" l="1"/>
  <c r="P721" s="1"/>
  <c r="Z716"/>
  <c r="Z718"/>
  <c r="O719"/>
  <c r="O721" s="1"/>
  <c r="M719"/>
  <c r="M721" s="1"/>
  <c r="Z717"/>
  <c r="K721"/>
  <c r="Z719" l="1"/>
  <c r="Z721"/>
</calcChain>
</file>

<file path=xl/comments1.xml><?xml version="1.0" encoding="utf-8"?>
<comments xmlns="http://schemas.openxmlformats.org/spreadsheetml/2006/main">
  <authors>
    <author/>
  </authors>
  <commentList>
    <comment ref="X3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Fun Shoot
</t>
        </r>
        <r>
          <rPr>
            <b/>
            <sz val="9"/>
            <color rgb="FF000000"/>
            <rFont val="Tahoma"/>
            <family val="2"/>
            <charset val="1"/>
          </rPr>
          <t xml:space="preserve">Prizes handed out
</t>
        </r>
        <r>
          <rPr>
            <b/>
            <sz val="9"/>
            <color rgb="FF000000"/>
            <rFont val="Tahoma"/>
            <family val="2"/>
            <charset val="1"/>
          </rPr>
          <t xml:space="preserve">5 Man Team Shoot Off
</t>
        </r>
      </text>
    </comment>
    <comment ref="AB711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Dad:
</t>
        </r>
        <r>
          <rPr>
            <sz val="9"/>
            <color rgb="FF000000"/>
            <rFont val="Tahoma"/>
            <family val="2"/>
            <charset val="1"/>
          </rPr>
          <t>Do not change this number it is the previous weeks number of optional shooter scores posted.</t>
        </r>
      </text>
    </comment>
    <comment ref="AC711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Dad:
</t>
        </r>
        <r>
          <rPr>
            <sz val="9"/>
            <color rgb="FF000000"/>
            <rFont val="Tahoma"/>
            <family val="2"/>
            <charset val="1"/>
          </rPr>
          <t xml:space="preserve">New Optional Shooters </t>
        </r>
      </text>
    </comment>
    <comment ref="AB712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Dad:
</t>
        </r>
        <r>
          <rPr>
            <sz val="9"/>
            <color rgb="FF000000"/>
            <rFont val="Tahoma"/>
            <family val="2"/>
            <charset val="1"/>
          </rPr>
          <t>Number of youth Options shot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X3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Fun Shoot
Prizes handed out
5 Man Team Shoot Off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X13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Fun Shoot
Prizes handed out
5 Man Team Shoot Off
</t>
        </r>
      </text>
    </comment>
  </commentList>
</comments>
</file>

<file path=xl/sharedStrings.xml><?xml version="1.0" encoding="utf-8"?>
<sst xmlns="http://schemas.openxmlformats.org/spreadsheetml/2006/main" count="4890" uniqueCount="572">
  <si>
    <t>2019/2020 Hunter's Tour Standings Alphbetical order</t>
  </si>
  <si>
    <t>George Day</t>
  </si>
  <si>
    <t>Shoot</t>
  </si>
  <si>
    <t>BTH</t>
  </si>
  <si>
    <t>WIL</t>
  </si>
  <si>
    <t>RB</t>
  </si>
  <si>
    <t>CAN</t>
  </si>
  <si>
    <t>BAT</t>
  </si>
  <si>
    <t>CC</t>
  </si>
  <si>
    <t>SC</t>
  </si>
  <si>
    <t>NS</t>
  </si>
  <si>
    <t>PP</t>
  </si>
  <si>
    <t>Opt1</t>
  </si>
  <si>
    <t>Opt2</t>
  </si>
  <si>
    <t xml:space="preserve"> </t>
  </si>
  <si>
    <t>Average of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</si>
  <si>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</si>
  <si>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</si>
  <si>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</si>
  <si>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</si>
  <si>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</si>
  <si>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</si>
  <si>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</si>
  <si>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</si>
  <si>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</si>
  <si>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</si>
  <si>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Total</t>
  </si>
  <si>
    <t>Best 8</t>
  </si>
  <si>
    <t xml:space="preserve">Best 8 </t>
  </si>
  <si>
    <t>Name</t>
  </si>
  <si>
    <t>Club</t>
  </si>
  <si>
    <t>Class</t>
  </si>
  <si>
    <t>24-25</t>
  </si>
  <si>
    <t>7-8</t>
  </si>
  <si>
    <t>21-22</t>
  </si>
  <si>
    <t>5-6</t>
  </si>
  <si>
    <t>19-20</t>
  </si>
  <si>
    <t>2-3</t>
  </si>
  <si>
    <t>9-10</t>
  </si>
  <si>
    <t>14-15</t>
  </si>
  <si>
    <t>28-29</t>
  </si>
  <si>
    <t>4-5</t>
  </si>
  <si>
    <t>18-19</t>
  </si>
  <si>
    <t>1-2</t>
  </si>
  <si>
    <t>15-16</t>
  </si>
  <si>
    <t>29-1</t>
  </si>
  <si>
    <t>25-26</t>
  </si>
  <si>
    <t>30-31</t>
  </si>
  <si>
    <t>Shoots</t>
  </si>
  <si>
    <t>Average</t>
  </si>
  <si>
    <t>Scores</t>
  </si>
  <si>
    <t>Bird Count</t>
  </si>
  <si>
    <t>Allen, Dick</t>
  </si>
  <si>
    <t>O</t>
  </si>
  <si>
    <t>Almeter, Craig</t>
  </si>
  <si>
    <t>SG20</t>
  </si>
  <si>
    <t>VINT</t>
  </si>
  <si>
    <t>Almeter, Jamie</t>
  </si>
  <si>
    <t>Almeter, Paul</t>
  </si>
  <si>
    <t>Arce, Ruben</t>
  </si>
  <si>
    <t>Arieno, Mike</t>
  </si>
  <si>
    <t>Austin, Elliott</t>
  </si>
  <si>
    <t>Baker, Colin</t>
  </si>
  <si>
    <t>Baker, Curt</t>
  </si>
  <si>
    <t>Barbaglia, Jim</t>
  </si>
  <si>
    <t>Barbaglia, Paul</t>
  </si>
  <si>
    <t>SG28</t>
  </si>
  <si>
    <t>Basile, Anthony</t>
  </si>
  <si>
    <t>Y</t>
  </si>
  <si>
    <t>Basile, Dominic</t>
  </si>
  <si>
    <t>Basile, Jim</t>
  </si>
  <si>
    <t>Basile, Joe</t>
  </si>
  <si>
    <t>Basile, Vincent</t>
  </si>
  <si>
    <t>Bater, Zak</t>
  </si>
  <si>
    <t>Beardsley, Ruben</t>
  </si>
  <si>
    <t>Beck, Dennis</t>
  </si>
  <si>
    <t>Beck, Tom</t>
  </si>
  <si>
    <t>Becker, Jon</t>
  </si>
  <si>
    <t>Bennett, Bob</t>
  </si>
  <si>
    <t>Bernatovich, Bob</t>
  </si>
  <si>
    <t>Bieg, John</t>
  </si>
  <si>
    <t>Blythe, Greg</t>
  </si>
  <si>
    <t>Bohomey, Walter</t>
  </si>
  <si>
    <t>Bonicave, Jeff</t>
  </si>
  <si>
    <t>Borhman, Tersa</t>
  </si>
  <si>
    <t>L</t>
  </si>
  <si>
    <t>Borraccia, Dominic</t>
  </si>
  <si>
    <t>Borraccia, Donald</t>
  </si>
  <si>
    <t>Borraccia, Mike</t>
  </si>
  <si>
    <t>Bowen, Chuck</t>
  </si>
  <si>
    <t>NF</t>
  </si>
  <si>
    <t>Bowker, Jeff</t>
  </si>
  <si>
    <t xml:space="preserve">Bowker, Jeff </t>
  </si>
  <si>
    <t>Brambley, Bob</t>
  </si>
  <si>
    <t>SG410</t>
  </si>
  <si>
    <t>Brazzell, Jim</t>
  </si>
  <si>
    <t>Broderick, Bob</t>
  </si>
  <si>
    <t>Brokaw, Boyd</t>
  </si>
  <si>
    <t xml:space="preserve">Brokaw, Boyd </t>
  </si>
  <si>
    <t>Bronson, Cindy</t>
  </si>
  <si>
    <t>Bronson, Dominic</t>
  </si>
  <si>
    <t>Bronson, Todd</t>
  </si>
  <si>
    <t>Brooks, Alan</t>
  </si>
  <si>
    <t>Brown, Dave</t>
  </si>
  <si>
    <t>Brundage, Connor</t>
  </si>
  <si>
    <t>Brundage, Rich</t>
  </si>
  <si>
    <t>Buczkowski, Jim</t>
  </si>
  <si>
    <t>Buczkowski, Paul</t>
  </si>
  <si>
    <t>Burgin, Richard</t>
  </si>
  <si>
    <t>Burgin, Will</t>
  </si>
  <si>
    <t>Burleigh, Jerry</t>
  </si>
  <si>
    <t>Buskey, Ryan</t>
  </si>
  <si>
    <t>Butcher, John</t>
  </si>
  <si>
    <t>Button, Roger</t>
  </si>
  <si>
    <t>Callery, Tim</t>
  </si>
  <si>
    <t>Carr, Brian</t>
  </si>
  <si>
    <t>Carr, Catriona</t>
  </si>
  <si>
    <t>Carrier, Tom</t>
  </si>
  <si>
    <t>Castle, Jeff</t>
  </si>
  <si>
    <t>Castle, Laurie</t>
  </si>
  <si>
    <t>Cawley, Amy</t>
  </si>
  <si>
    <t>Cawley, Kevin</t>
  </si>
  <si>
    <t>Chabot, Matt</t>
  </si>
  <si>
    <t>Chadsey, Mike</t>
  </si>
  <si>
    <t>Chaffin, Rowland</t>
  </si>
  <si>
    <t>Charge, Dick</t>
  </si>
  <si>
    <t>Coakley, Charles</t>
  </si>
  <si>
    <t>Coleman, Mark</t>
  </si>
  <si>
    <t>Conn, Gregg</t>
  </si>
  <si>
    <t>Conn, Larry</t>
  </si>
  <si>
    <t>Conrad, Gerry</t>
  </si>
  <si>
    <t>Cook, Dave</t>
  </si>
  <si>
    <t>Copek, Mike</t>
  </si>
  <si>
    <t>Crouch, Del</t>
  </si>
  <si>
    <t>Cruickshank, Scott</t>
  </si>
  <si>
    <t>Cutillo, John</t>
  </si>
  <si>
    <t>Cutter, Brandon</t>
  </si>
  <si>
    <t>Czarniak, Al</t>
  </si>
  <si>
    <t>Daily, Tim</t>
  </si>
  <si>
    <t>Dalrynple, Mike</t>
  </si>
  <si>
    <t>Daly, Tim</t>
  </si>
  <si>
    <t>Dancho, Dan</t>
  </si>
  <si>
    <t>Darmstadt, Tom</t>
  </si>
  <si>
    <t xml:space="preserve">Davenport, Rob </t>
  </si>
  <si>
    <t>Declerk, David</t>
  </si>
  <si>
    <t>Decocio, Jim</t>
  </si>
  <si>
    <t>DeCoudres, Denny</t>
  </si>
  <si>
    <t>DeFazio, Marty</t>
  </si>
  <si>
    <t>DeGrood, Jay</t>
  </si>
  <si>
    <t>Dejohn, Michael</t>
  </si>
  <si>
    <t>Dekdebrun, Gordon</t>
  </si>
  <si>
    <t>Della Penna, Rocco</t>
  </si>
  <si>
    <t>Dembrow, Mike</t>
  </si>
  <si>
    <t>DiGaetano, Michael</t>
  </si>
  <si>
    <t>Dinkel, Mike</t>
  </si>
  <si>
    <t>Dioguardi, Steve</t>
  </si>
  <si>
    <t>DiRisio, Lou</t>
  </si>
  <si>
    <t>Dombrowski, Jan</t>
  </si>
  <si>
    <t>Dominick, Bob</t>
  </si>
  <si>
    <t>Dominick, Chris</t>
  </si>
  <si>
    <t>Douglas, Joe</t>
  </si>
  <si>
    <t>Drewel, Curt</t>
  </si>
  <si>
    <t>Drosendahl, Allan</t>
  </si>
  <si>
    <t>Dubois, Dave</t>
  </si>
  <si>
    <t>Duckett, Ed</t>
  </si>
  <si>
    <t>Dwyer, Jack</t>
  </si>
  <si>
    <t>Dwyer, Peter</t>
  </si>
  <si>
    <t>Edick, Scott</t>
  </si>
  <si>
    <t>Engle, Christie</t>
  </si>
  <si>
    <t>Engle, Micheal</t>
  </si>
  <si>
    <t>Evangelist, Brent</t>
  </si>
  <si>
    <t>Evans, Richard</t>
  </si>
  <si>
    <t>Fagan, Dave</t>
  </si>
  <si>
    <t>Farrell, Dennis</t>
  </si>
  <si>
    <t>Field, Dan</t>
  </si>
  <si>
    <t>Fisher, Jon</t>
  </si>
  <si>
    <t xml:space="preserve">Fisher, Jon </t>
  </si>
  <si>
    <t>Flaitz, Jim</t>
  </si>
  <si>
    <t>Flanigan, Mike</t>
  </si>
  <si>
    <t xml:space="preserve">Frazier, Garrett </t>
  </si>
  <si>
    <t>Frazier, Shawn</t>
  </si>
  <si>
    <t>Freiner, James</t>
  </si>
  <si>
    <t>Freligh, Dave</t>
  </si>
  <si>
    <t>Freligh, Scott</t>
  </si>
  <si>
    <t>Fridmann, Ken</t>
  </si>
  <si>
    <t>Fridmann, Michelle</t>
  </si>
  <si>
    <t>Fulkerson, Ron</t>
  </si>
  <si>
    <t>Gates, Michael</t>
  </si>
  <si>
    <t>Gautieri, Victor</t>
  </si>
  <si>
    <t>Gee, Daniel</t>
  </si>
  <si>
    <t>George, Greg</t>
  </si>
  <si>
    <t>George, Mark</t>
  </si>
  <si>
    <t>Gerhardy, Nick</t>
  </si>
  <si>
    <t>Giese, Jay</t>
  </si>
  <si>
    <t>Gilbert, Emma</t>
  </si>
  <si>
    <t>Gilbert, Keith</t>
  </si>
  <si>
    <t>Gilbert, Mike</t>
  </si>
  <si>
    <t>Gill, James</t>
  </si>
  <si>
    <t>Gillette, Todd</t>
  </si>
  <si>
    <t>Girtler, Joe</t>
  </si>
  <si>
    <t>Glaser, Ned</t>
  </si>
  <si>
    <t>Gleisle, Dan</t>
  </si>
  <si>
    <t>Goltry, Mike</t>
  </si>
  <si>
    <t>Gorton, Jim</t>
  </si>
  <si>
    <t>Graham, Mike</t>
  </si>
  <si>
    <t>Granger, Doug</t>
  </si>
  <si>
    <t>Graves, Jeff</t>
  </si>
  <si>
    <t>Green, Nelson</t>
  </si>
  <si>
    <t>Gualano, Michael</t>
  </si>
  <si>
    <t>Haag, Ben</t>
  </si>
  <si>
    <t>Hamlon, Max</t>
  </si>
  <si>
    <t>Hand, Steve</t>
  </si>
  <si>
    <t>Hanggi, Trevor</t>
  </si>
  <si>
    <t>Harden, Tom</t>
  </si>
  <si>
    <t>Harmer, Katherine</t>
  </si>
  <si>
    <t>Harradine, Doug</t>
  </si>
  <si>
    <t>Hartnett, Cameron</t>
  </si>
  <si>
    <t>Hatfield, Jeff</t>
  </si>
  <si>
    <t>Hatfield, Lee</t>
  </si>
  <si>
    <t>Hawkins, Benson</t>
  </si>
  <si>
    <t>Hayner, Rob</t>
  </si>
  <si>
    <t>Heale, Gordy</t>
  </si>
  <si>
    <t>Heerdt, Don</t>
  </si>
  <si>
    <t>Henderson, Ron</t>
  </si>
  <si>
    <t xml:space="preserve">Henry, Ken </t>
  </si>
  <si>
    <t>Herbstsommer, Tim</t>
  </si>
  <si>
    <t>Hernandez, Chris</t>
  </si>
  <si>
    <t>Heslin, Mike</t>
  </si>
  <si>
    <t>Heslin, Nick</t>
  </si>
  <si>
    <t>Hibbard, Mike</t>
  </si>
  <si>
    <t>Hickam, Jim</t>
  </si>
  <si>
    <t>Hilfiker, Robert</t>
  </si>
  <si>
    <t>Hiller, Greg</t>
  </si>
  <si>
    <t>Hillis, Chuck</t>
  </si>
  <si>
    <t>Hobbs, David</t>
  </si>
  <si>
    <t>Hoffer, Jon</t>
  </si>
  <si>
    <t>Holmes, Phil</t>
  </si>
  <si>
    <t>Holmsten, Peter</t>
  </si>
  <si>
    <t>Holtz, Jim</t>
  </si>
  <si>
    <t>Horne, Ted</t>
  </si>
  <si>
    <t>Howard, Amanda</t>
  </si>
  <si>
    <t>Howe, Russell</t>
  </si>
  <si>
    <t>Howland, John</t>
  </si>
  <si>
    <t>Hunter, Brad</t>
  </si>
  <si>
    <t>Hunter, Jon</t>
  </si>
  <si>
    <t>Huston, Van</t>
  </si>
  <si>
    <t>Huston, Zach</t>
  </si>
  <si>
    <t>Hyde, Dave</t>
  </si>
  <si>
    <t>Isaac, Ken</t>
  </si>
  <si>
    <t>Isaac, Mike</t>
  </si>
  <si>
    <t>Issing, Kevin</t>
  </si>
  <si>
    <t>Jacot, Christopher</t>
  </si>
  <si>
    <t>Jamalkowski, Jim</t>
  </si>
  <si>
    <t>Jameson, Mark</t>
  </si>
  <si>
    <t>Jankowski, Eugene</t>
  </si>
  <si>
    <t>Jankowski, Leanne</t>
  </si>
  <si>
    <t>Jenkins, Andrew</t>
  </si>
  <si>
    <t>Jenkins, John</t>
  </si>
  <si>
    <t>Johnson, Brittany</t>
  </si>
  <si>
    <t>Johnson, Dave</t>
  </si>
  <si>
    <t>Johnson, Greg</t>
  </si>
  <si>
    <t>Johnson, Rich</t>
  </si>
  <si>
    <t>Jones, Douglas</t>
  </si>
  <si>
    <t>Keller, David</t>
  </si>
  <si>
    <t>Kelsey, Brian</t>
  </si>
  <si>
    <t>Kelsey, Dan</t>
  </si>
  <si>
    <t xml:space="preserve">Kelsey, Dan </t>
  </si>
  <si>
    <t>Kelsey, Jacob</t>
  </si>
  <si>
    <t>Kelsey, Mathew</t>
  </si>
  <si>
    <t>Kennedy, Kyle</t>
  </si>
  <si>
    <t>Kermis, Jim</t>
  </si>
  <si>
    <t>Kibbe, Barry</t>
  </si>
  <si>
    <t>Kingdon, Tim</t>
  </si>
  <si>
    <t>Kolinsky, Scott</t>
  </si>
  <si>
    <t>Kopf, Pete</t>
  </si>
  <si>
    <t>Kretschmann, Dave</t>
  </si>
  <si>
    <t>Kretschmann, Nate</t>
  </si>
  <si>
    <t>Kunzer, Jeff</t>
  </si>
  <si>
    <t>Kurtz, Rick</t>
  </si>
  <si>
    <t>Kuttruff, Mark</t>
  </si>
  <si>
    <t xml:space="preserve">Kuttruff, Mark </t>
  </si>
  <si>
    <t>Lee, Walker</t>
  </si>
  <si>
    <t>Lewandowski, Alan</t>
  </si>
  <si>
    <t>Lewandowski, Eric</t>
  </si>
  <si>
    <t>Lombardo, Frank</t>
  </si>
  <si>
    <t>Losito, Vito</t>
  </si>
  <si>
    <t>Lowery, Alicia</t>
  </si>
  <si>
    <t>Lowery, Justin</t>
  </si>
  <si>
    <t>Maile, Ron</t>
  </si>
  <si>
    <t>Major, Tim</t>
  </si>
  <si>
    <t>Maloney, Pat</t>
  </si>
  <si>
    <t>Maloney, Patrick</t>
  </si>
  <si>
    <t xml:space="preserve">Maloney, Patrick </t>
  </si>
  <si>
    <t>Mandarano, David</t>
  </si>
  <si>
    <t>Mantaro, Noah</t>
  </si>
  <si>
    <t>Mau, Nicholas</t>
  </si>
  <si>
    <t>McCabe, Michael</t>
  </si>
  <si>
    <t>McClarin, Bruce</t>
  </si>
  <si>
    <t>McConnell, Gregg</t>
  </si>
  <si>
    <t>McConnell, Jesse</t>
  </si>
  <si>
    <t>McCoy,Adam</t>
  </si>
  <si>
    <t>McDonough, David</t>
  </si>
  <si>
    <t>McGlynn, Guy</t>
  </si>
  <si>
    <t>McKeown, Gary</t>
  </si>
  <si>
    <t>McKinley, Butch</t>
  </si>
  <si>
    <t>McMahon, Bill</t>
  </si>
  <si>
    <t>Meisch, Ron</t>
  </si>
  <si>
    <t>Merz, Tom</t>
  </si>
  <si>
    <t>Messineo, Joe</t>
  </si>
  <si>
    <t>Messineo, Lisa</t>
  </si>
  <si>
    <t>Meyers, Bryan</t>
  </si>
  <si>
    <t>Meyers, Gage</t>
  </si>
  <si>
    <t>Meyers, Hunter</t>
  </si>
  <si>
    <t>Meyers, Mike</t>
  </si>
  <si>
    <t>Michalek, David</t>
  </si>
  <si>
    <t>Mierousis, Tom</t>
  </si>
  <si>
    <t>Mikel, Dan</t>
  </si>
  <si>
    <t>Miller, Chris</t>
  </si>
  <si>
    <t>Miller, Clayton</t>
  </si>
  <si>
    <t>Miller, Gale</t>
  </si>
  <si>
    <t>Miller, Greg</t>
  </si>
  <si>
    <t>Moran, Alex</t>
  </si>
  <si>
    <t>Moran, Curtis</t>
  </si>
  <si>
    <t>Morrell, Mark</t>
  </si>
  <si>
    <t>Mosher, Bruck</t>
  </si>
  <si>
    <t>Mosier, Skip</t>
  </si>
  <si>
    <t>Mourhess, Lenny</t>
  </si>
  <si>
    <t>Muccigrosso, Tom</t>
  </si>
  <si>
    <t>Murphy, Bill</t>
  </si>
  <si>
    <t>Murphy, Tom</t>
  </si>
  <si>
    <t>Muscianese, Emilio</t>
  </si>
  <si>
    <t>Naegele, Dan</t>
  </si>
  <si>
    <t>Noto, Dake</t>
  </si>
  <si>
    <t>Nourse, Vance</t>
  </si>
  <si>
    <t>Novak, Ashley</t>
  </si>
  <si>
    <t>Novak, Kevin</t>
  </si>
  <si>
    <t>Novak, Zachary</t>
  </si>
  <si>
    <t>Noviello, Alex</t>
  </si>
  <si>
    <t>Nunzio, Cicero</t>
  </si>
  <si>
    <t>Openshaw, Bill</t>
  </si>
  <si>
    <t>Pacelli, Bob</t>
  </si>
  <si>
    <t>Pacelli, Jackie</t>
  </si>
  <si>
    <t>Page, Chris</t>
  </si>
  <si>
    <t>Page, Lou</t>
  </si>
  <si>
    <t>Page, Nick</t>
  </si>
  <si>
    <t>Palermo, Anthony</t>
  </si>
  <si>
    <t>Parker, Jonathan</t>
  </si>
  <si>
    <t>Parsons, Kirk</t>
  </si>
  <si>
    <t>Parsons, Ryan</t>
  </si>
  <si>
    <t>Parsons, Tyler</t>
  </si>
  <si>
    <t>Parton, Ben</t>
  </si>
  <si>
    <t>Pascuzzo, Angela</t>
  </si>
  <si>
    <t>Patrick, Mark</t>
  </si>
  <si>
    <t>Peck, Jud</t>
  </si>
  <si>
    <t>Pergolizzi, Jim</t>
  </si>
  <si>
    <t>Pergolizzzi, Jim</t>
  </si>
  <si>
    <t>Petricone, Frank</t>
  </si>
  <si>
    <t>Petrosino, Peter J</t>
  </si>
  <si>
    <t>Phillip, John</t>
  </si>
  <si>
    <t>Pickering, Alan</t>
  </si>
  <si>
    <t>Pocock, Adam</t>
  </si>
  <si>
    <t>Polzella, Nick</t>
  </si>
  <si>
    <t>Powell, Jaret</t>
  </si>
  <si>
    <t>Powell, William</t>
  </si>
  <si>
    <t>Pragle, Mike</t>
  </si>
  <si>
    <t>Pratt, Bruce</t>
  </si>
  <si>
    <t>Price, Dave</t>
  </si>
  <si>
    <t>Pries, Jon</t>
  </si>
  <si>
    <t>Ramble, Richard</t>
  </si>
  <si>
    <t>Rawleigh, Alan</t>
  </si>
  <si>
    <t>Redman, Glenn</t>
  </si>
  <si>
    <t>Reed, Glen</t>
  </si>
  <si>
    <t>Reiber, Bryan</t>
  </si>
  <si>
    <t>Reiber, Rudy</t>
  </si>
  <si>
    <t>Reich, Edward</t>
  </si>
  <si>
    <t>Reifenrath, John</t>
  </si>
  <si>
    <t>Rethoret, Christopher</t>
  </si>
  <si>
    <t>Riccio, John</t>
  </si>
  <si>
    <t>Rice, Allan</t>
  </si>
  <si>
    <t>Rich, Steve</t>
  </si>
  <si>
    <t>Rider, Dave</t>
  </si>
  <si>
    <t>Rielt, Steven</t>
  </si>
  <si>
    <t>Rivoli, Gary</t>
  </si>
  <si>
    <t>Roat, Steve</t>
  </si>
  <si>
    <t>Robertson, Josh</t>
  </si>
  <si>
    <t>Rodas, Steve</t>
  </si>
  <si>
    <t>Rogers, Stan</t>
  </si>
  <si>
    <t>Romano, Paschal</t>
  </si>
  <si>
    <t>Rotunda, Sam</t>
  </si>
  <si>
    <t>Sacco, Amber</t>
  </si>
  <si>
    <t>Sangregory, Jude</t>
  </si>
  <si>
    <t>Saylor, Johnny</t>
  </si>
  <si>
    <t>Scarpino, Joe</t>
  </si>
  <si>
    <t>Schafer, Braxton</t>
  </si>
  <si>
    <t>Schaller, Bob</t>
  </si>
  <si>
    <t>Scherbak, Viktor</t>
  </si>
  <si>
    <t>Schrader, Fred</t>
  </si>
  <si>
    <t>Schramm, Ed</t>
  </si>
  <si>
    <t>Schutt, Michael</t>
  </si>
  <si>
    <t>Schutt, Michele</t>
  </si>
  <si>
    <t>Schutt, Stephen</t>
  </si>
  <si>
    <t>Scialdone, Mike</t>
  </si>
  <si>
    <t xml:space="preserve">Scialdone, Mike </t>
  </si>
  <si>
    <t>Sinicropi, Frank</t>
  </si>
  <si>
    <t>Sisson, Nick</t>
  </si>
  <si>
    <t>Sittig, Bob</t>
  </si>
  <si>
    <t>Siudzinski, Matt</t>
  </si>
  <si>
    <t>Smith, Jeff</t>
  </si>
  <si>
    <t>Smith, Tyler</t>
  </si>
  <si>
    <t>Smurthwaite, Stu</t>
  </si>
  <si>
    <t>Snyder, Bill</t>
  </si>
  <si>
    <t>Snyder, Eugene</t>
  </si>
  <si>
    <t>Snyder, Gregg</t>
  </si>
  <si>
    <t>Sorg, Mike</t>
  </si>
  <si>
    <t>Spencer, Dan</t>
  </si>
  <si>
    <t>Spencer, Jason</t>
  </si>
  <si>
    <t>Spencer, Robert</t>
  </si>
  <si>
    <t>Sperr, Daniel</t>
  </si>
  <si>
    <t>Sperr, Jim</t>
  </si>
  <si>
    <t>Sperr, Sandy</t>
  </si>
  <si>
    <t>Stafford, Brandon</t>
  </si>
  <si>
    <t>Stathopoulos, Steve</t>
  </si>
  <si>
    <t>Stcherbak, Viktor</t>
  </si>
  <si>
    <t xml:space="preserve">Stcherbak, Viktor </t>
  </si>
  <si>
    <t>Stekl, Kris</t>
  </si>
  <si>
    <t>Stiefler, Randy</t>
  </si>
  <si>
    <t>Stinson, Larry</t>
  </si>
  <si>
    <t>Stoffer, Josh</t>
  </si>
  <si>
    <t>Streber, Emily</t>
  </si>
  <si>
    <t>Streber, Robert</t>
  </si>
  <si>
    <t>Swartele, Gage</t>
  </si>
  <si>
    <t>Sweet, Jim</t>
  </si>
  <si>
    <t>Swift Daryl</t>
  </si>
  <si>
    <t>Tarricone, Art</t>
  </si>
  <si>
    <t>Teribury, Alexis</t>
  </si>
  <si>
    <t>Thoman, Tom</t>
  </si>
  <si>
    <t>Thomas, Ken</t>
  </si>
  <si>
    <t>Tisack, Peter</t>
  </si>
  <si>
    <t xml:space="preserve">Titus, John </t>
  </si>
  <si>
    <t>Todd, Lisa</t>
  </si>
  <si>
    <t>Todd, Scott</t>
  </si>
  <si>
    <t>Tsai, Aaron</t>
  </si>
  <si>
    <t>Tsai, Chris</t>
  </si>
  <si>
    <t>Tuttle, Mike</t>
  </si>
  <si>
    <t>Unruh, John</t>
  </si>
  <si>
    <t>Usherwood, Debbie</t>
  </si>
  <si>
    <t>Usherwood, Dwight</t>
  </si>
  <si>
    <t>Van Etten, Scott</t>
  </si>
  <si>
    <t>VanBrocklin, Paul</t>
  </si>
  <si>
    <t>Vanderlinde, Tim</t>
  </si>
  <si>
    <t>Vandermeid, Mike</t>
  </si>
  <si>
    <t>Vanleuvan, Ed</t>
  </si>
  <si>
    <t>Vann, Cameron</t>
  </si>
  <si>
    <t>Vann, Steve</t>
  </si>
  <si>
    <t>Vorhauer, Keith</t>
  </si>
  <si>
    <t>Vorhaver, Keith</t>
  </si>
  <si>
    <t>Wallace, Alan</t>
  </si>
  <si>
    <t>Wallace, Joe</t>
  </si>
  <si>
    <t>Wallace, Joe III</t>
  </si>
  <si>
    <t>Wallace, Teresa</t>
  </si>
  <si>
    <t>Ware, Dennis</t>
  </si>
  <si>
    <t>Watson, Merrill</t>
  </si>
  <si>
    <t>Watt, Zak</t>
  </si>
  <si>
    <t>Weber, Tom</t>
  </si>
  <si>
    <t>Wenban, Bret</t>
  </si>
  <si>
    <t xml:space="preserve">West, Jody </t>
  </si>
  <si>
    <t>Weston, Mark</t>
  </si>
  <si>
    <t>Weston, Wyatt</t>
  </si>
  <si>
    <t>Wheeler, Daniel</t>
  </si>
  <si>
    <t>Wheeler, Kaitlin</t>
  </si>
  <si>
    <t>White, Mike</t>
  </si>
  <si>
    <t>Whitmore, Nick</t>
  </si>
  <si>
    <t>Wicks, Jim</t>
  </si>
  <si>
    <t>Williams, Bob</t>
  </si>
  <si>
    <t>Williams, Sherene</t>
  </si>
  <si>
    <t>Williamson, Tom</t>
  </si>
  <si>
    <t>Winters, Aaron</t>
  </si>
  <si>
    <t>Winters, Frank</t>
  </si>
  <si>
    <t>Wise, John</t>
  </si>
  <si>
    <t>Woika, Jack</t>
  </si>
  <si>
    <t>Wolcott, Sandy</t>
  </si>
  <si>
    <t>Wood, Bill</t>
  </si>
  <si>
    <t>Wood, William</t>
  </si>
  <si>
    <t>Wright, Seth</t>
  </si>
  <si>
    <t>Yackeren, Austin</t>
  </si>
  <si>
    <t>Yezzi, Jonah</t>
  </si>
  <si>
    <t>Yuker, Devon</t>
  </si>
  <si>
    <t>Zicari, Austin</t>
  </si>
  <si>
    <t>Total Shooters:</t>
  </si>
  <si>
    <t>Youth Shooters:</t>
  </si>
  <si>
    <t>Paying Adult Shooters:</t>
  </si>
  <si>
    <t xml:space="preserve">Shooter Fees </t>
  </si>
  <si>
    <t>Webpage Cost/Shoot</t>
  </si>
  <si>
    <t>Grand Prize Fee</t>
  </si>
  <si>
    <t>League Fees Due:</t>
  </si>
  <si>
    <t>League Fees Received:</t>
  </si>
  <si>
    <t>Balance Overpaid / (Due):</t>
  </si>
  <si>
    <t xml:space="preserve">  </t>
  </si>
  <si>
    <t>Class Designations:</t>
  </si>
  <si>
    <t>: Open</t>
  </si>
  <si>
    <t>: Lady</t>
  </si>
  <si>
    <t>: Youth</t>
  </si>
  <si>
    <t>: Sub Gauge - 20 Gauge ONLY</t>
  </si>
  <si>
    <t>: Sub Gauge - 28 Gauge ONLY</t>
  </si>
  <si>
    <t>: Sub Gauge - 410 Gauge ONLY</t>
  </si>
  <si>
    <t>: Pump or Side x Side</t>
  </si>
  <si>
    <t>SHOOTERS SHOULD SELECT A LEAGUE CLUB</t>
  </si>
  <si>
    <t>League Club</t>
  </si>
  <si>
    <t>Batavia</t>
  </si>
  <si>
    <t>Bath</t>
  </si>
  <si>
    <t>Canandaigua</t>
  </si>
  <si>
    <t>Cayuga County</t>
  </si>
  <si>
    <t>North Star</t>
  </si>
  <si>
    <t>Painted Post</t>
  </si>
  <si>
    <t>Rochester Brooks</t>
  </si>
  <si>
    <t>Salmon Creek</t>
  </si>
  <si>
    <t>Williamson</t>
  </si>
  <si>
    <t>North Forest</t>
  </si>
  <si>
    <t>DO NOT USE THE FOLLOWING CLUBS FOR HUNTERS TOUR -- SHOOTERS SHOULD SELECT A LEAGUE CLUB</t>
  </si>
  <si>
    <t>Non League Club</t>
  </si>
  <si>
    <t>CON</t>
  </si>
  <si>
    <t>Conesus</t>
  </si>
  <si>
    <t>FP</t>
  </si>
  <si>
    <t>Four Point</t>
  </si>
  <si>
    <t>K&amp;K</t>
  </si>
  <si>
    <t>K&amp;K Clays</t>
  </si>
  <si>
    <t>MCL</t>
  </si>
  <si>
    <t>Mendon Conversation League</t>
  </si>
  <si>
    <t>OUT</t>
  </si>
  <si>
    <t>Outlet</t>
  </si>
  <si>
    <t>VIC</t>
  </si>
  <si>
    <t>Victor</t>
  </si>
  <si>
    <t>WB</t>
  </si>
  <si>
    <t>Whaleback</t>
  </si>
  <si>
    <t>WHP</t>
  </si>
  <si>
    <t>Whispering Pines</t>
  </si>
  <si>
    <t>Score</t>
  </si>
  <si>
    <t>Crane, Ralph</t>
  </si>
  <si>
    <t>Sweeney, Matt</t>
  </si>
  <si>
    <t>Thornton, Matt</t>
  </si>
  <si>
    <t>Marefka, Bob</t>
  </si>
  <si>
    <t>Oliver, Kevin</t>
  </si>
  <si>
    <t>Wallace, Emily</t>
  </si>
  <si>
    <t>Simon, Alex</t>
  </si>
  <si>
    <t>Simon, Alexandra</t>
  </si>
  <si>
    <t>Robarts, Jacob</t>
  </si>
  <si>
    <t>Coleman, Kevin</t>
  </si>
  <si>
    <t>Ranalletta, Mark</t>
  </si>
  <si>
    <t>Rivera, David</t>
  </si>
  <si>
    <t>Hicks, Ray</t>
  </si>
  <si>
    <t>Butcher, Ashley</t>
  </si>
  <si>
    <t>McCarthy, Tim</t>
  </si>
  <si>
    <t>Fritz, John</t>
  </si>
  <si>
    <t>Tartick, Daniel</t>
  </si>
  <si>
    <t>Winters, Joel</t>
  </si>
  <si>
    <t>Aman, Thomas</t>
  </si>
  <si>
    <t>Schutt, Kevin</t>
  </si>
  <si>
    <t>Vanderlinde, Jake</t>
  </si>
  <si>
    <t>Riggins, Taylor</t>
  </si>
  <si>
    <t>Count of Shooters who Made 8 Shoots or more</t>
  </si>
  <si>
    <t>Allport, Ken</t>
  </si>
  <si>
    <t>Brayer, Jeff</t>
  </si>
  <si>
    <t>Lessard, Michael</t>
  </si>
  <si>
    <t>Gregson, Brian</t>
  </si>
  <si>
    <t>Gregson, Jacob</t>
  </si>
  <si>
    <t>Littman, Cory</t>
  </si>
  <si>
    <t>Zayac, Mark</t>
  </si>
  <si>
    <t>Zayac, Dan</t>
  </si>
  <si>
    <t>Mikoun, Brandon</t>
  </si>
  <si>
    <t>Smith, Greg</t>
  </si>
  <si>
    <t>Smith, Ray</t>
  </si>
  <si>
    <t>Smith, Bradon</t>
  </si>
</sst>
</file>

<file path=xl/styles.xml><?xml version="1.0" encoding="utf-8"?>
<styleSheet xmlns="http://schemas.openxmlformats.org/spreadsheetml/2006/main">
  <numFmts count="2">
    <numFmt numFmtId="164" formatCode="\$#,##0"/>
    <numFmt numFmtId="165" formatCode="#,##0.0"/>
  </numFmts>
  <fonts count="24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name val="Tahoma"/>
      <family val="2"/>
      <charset val="1"/>
    </font>
    <font>
      <sz val="18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/>
      <i/>
      <sz val="10"/>
      <color rgb="FF000000"/>
      <name val="Arial"/>
      <family val="2"/>
      <charset val="1"/>
    </font>
    <font>
      <i/>
      <sz val="10"/>
      <color rgb="FF000000"/>
      <name val="Arial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0"/>
      <color rgb="FF00000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charset val="1"/>
    </font>
    <font>
      <b/>
      <sz val="11"/>
      <color rgb="FF000000"/>
      <name val="Arial"/>
      <family val="2"/>
      <charset val="1"/>
    </font>
    <font>
      <i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2" fillId="0" borderId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" fillId="0" borderId="0"/>
  </cellStyleXfs>
  <cellXfs count="299">
    <xf numFmtId="0" fontId="0" fillId="0" borderId="0" xfId="0"/>
    <xf numFmtId="0" fontId="3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0" fontId="4" fillId="2" borderId="0" xfId="0" applyFont="1" applyFill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4" fillId="2" borderId="0" xfId="1" applyFont="1" applyFill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" fontId="5" fillId="0" borderId="0" xfId="1" applyNumberFormat="1" applyFont="1" applyAlignment="1" applyProtection="1">
      <alignment horizontal="center" vertical="center"/>
      <protection locked="0"/>
    </xf>
    <xf numFmtId="1" fontId="5" fillId="0" borderId="0" xfId="1" applyNumberFormat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1" fontId="4" fillId="0" borderId="3" xfId="1" applyNumberFormat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/>
      <protection locked="0"/>
    </xf>
    <xf numFmtId="0" fontId="4" fillId="0" borderId="6" xfId="1" applyFont="1" applyBorder="1" applyAlignment="1" applyProtection="1">
      <alignment horizontal="center"/>
      <protection locked="0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1" fontId="4" fillId="0" borderId="3" xfId="1" applyNumberFormat="1" applyFont="1" applyBorder="1" applyAlignment="1" applyProtection="1">
      <alignment horizontal="center" vertical="center"/>
      <protection locked="0"/>
    </xf>
    <xf numFmtId="0" fontId="7" fillId="0" borderId="5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49" fontId="4" fillId="0" borderId="8" xfId="1" applyNumberFormat="1" applyFont="1" applyBorder="1" applyAlignment="1" applyProtection="1">
      <alignment horizontal="center" vertical="center"/>
      <protection locked="0"/>
    </xf>
    <xf numFmtId="49" fontId="4" fillId="0" borderId="8" xfId="1" applyNumberFormat="1" applyFont="1" applyBorder="1" applyAlignment="1" applyProtection="1">
      <alignment horizontal="center" vertical="center"/>
      <protection locked="0"/>
    </xf>
    <xf numFmtId="49" fontId="7" fillId="0" borderId="8" xfId="1" applyNumberFormat="1" applyFont="1" applyBorder="1" applyAlignment="1" applyProtection="1">
      <alignment horizontal="center" vertical="center"/>
      <protection locked="0"/>
    </xf>
    <xf numFmtId="49" fontId="4" fillId="3" borderId="8" xfId="1" applyNumberFormat="1" applyFont="1" applyFill="1" applyBorder="1" applyAlignment="1" applyProtection="1">
      <alignment horizontal="center" vertical="center"/>
      <protection locked="0"/>
    </xf>
    <xf numFmtId="49" fontId="7" fillId="3" borderId="8" xfId="1" applyNumberFormat="1" applyFont="1" applyFill="1" applyBorder="1" applyAlignment="1" applyProtection="1">
      <alignment horizontal="center" vertical="center"/>
      <protection locked="0"/>
    </xf>
    <xf numFmtId="49" fontId="4" fillId="3" borderId="2" xfId="1" applyNumberFormat="1" applyFont="1" applyFill="1" applyBorder="1" applyAlignment="1" applyProtection="1">
      <alignment horizontal="center"/>
      <protection locked="0"/>
    </xf>
    <xf numFmtId="0" fontId="4" fillId="2" borderId="1" xfId="1" applyFont="1" applyFill="1" applyBorder="1" applyAlignment="1" applyProtection="1">
      <alignment horizontal="left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1" fontId="4" fillId="0" borderId="6" xfId="1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2" xfId="1" applyFont="1" applyBorder="1" applyAlignment="1">
      <alignment horizontal="center" vertical="center"/>
    </xf>
    <xf numFmtId="2" fontId="5" fillId="0" borderId="3" xfId="0" applyNumberFormat="1" applyFont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left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1" fontId="4" fillId="0" borderId="1" xfId="1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2" borderId="7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0" borderId="7" xfId="1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2" borderId="6" xfId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Protection="1">
      <protection locked="0"/>
    </xf>
    <xf numFmtId="0" fontId="4" fillId="2" borderId="10" xfId="1" applyFont="1" applyFill="1" applyBorder="1" applyAlignment="1" applyProtection="1">
      <alignment horizontal="left" vertical="center"/>
      <protection locked="0"/>
    </xf>
    <xf numFmtId="0" fontId="4" fillId="0" borderId="11" xfId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5" fillId="0" borderId="13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center" vertical="center"/>
      <protection locked="0"/>
    </xf>
    <xf numFmtId="3" fontId="5" fillId="0" borderId="13" xfId="1" applyNumberFormat="1" applyFont="1" applyBorder="1" applyAlignment="1" applyProtection="1">
      <alignment horizontal="center" vertical="center"/>
      <protection locked="0"/>
    </xf>
    <xf numFmtId="3" fontId="5" fillId="0" borderId="13" xfId="1" applyNumberFormat="1" applyFont="1" applyBorder="1" applyAlignment="1" applyProtection="1">
      <alignment horizontal="center" vertical="center"/>
      <protection locked="0"/>
    </xf>
    <xf numFmtId="0" fontId="8" fillId="0" borderId="13" xfId="1" applyFont="1" applyBorder="1" applyAlignment="1" applyProtection="1">
      <alignment horizontal="center"/>
      <protection locked="0"/>
    </xf>
    <xf numFmtId="2" fontId="5" fillId="0" borderId="13" xfId="0" applyNumberFormat="1" applyFont="1" applyBorder="1" applyAlignment="1" applyProtection="1">
      <alignment horizontal="center" vertical="center"/>
      <protection locked="0"/>
    </xf>
    <xf numFmtId="2" fontId="5" fillId="0" borderId="13" xfId="0" applyNumberFormat="1" applyFont="1" applyBorder="1" applyProtection="1">
      <protection locked="0"/>
    </xf>
    <xf numFmtId="2" fontId="5" fillId="0" borderId="14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Protection="1">
      <protection locked="0"/>
    </xf>
    <xf numFmtId="0" fontId="4" fillId="2" borderId="15" xfId="1" applyFont="1" applyFill="1" applyBorder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 applyProtection="1">
      <alignment horizontal="center" vertical="center"/>
      <protection locked="0"/>
    </xf>
    <xf numFmtId="165" fontId="5" fillId="0" borderId="2" xfId="1" applyNumberFormat="1" applyFont="1" applyBorder="1" applyAlignment="1" applyProtection="1">
      <alignment horizontal="center" vertical="center"/>
      <protection locked="0"/>
    </xf>
    <xf numFmtId="165" fontId="5" fillId="0" borderId="2" xfId="1" applyNumberFormat="1" applyFont="1" applyBorder="1" applyAlignment="1" applyProtection="1">
      <alignment horizontal="center" vertical="center"/>
      <protection locked="0"/>
    </xf>
    <xf numFmtId="165" fontId="6" fillId="0" borderId="2" xfId="1" applyNumberFormat="1" applyFont="1" applyBorder="1" applyAlignment="1" applyProtection="1">
      <alignment horizontal="center" vertical="center"/>
      <protection locked="0"/>
    </xf>
    <xf numFmtId="165" fontId="5" fillId="0" borderId="2" xfId="1" applyNumberFormat="1" applyFont="1" applyBorder="1" applyAlignment="1" applyProtection="1">
      <alignment horizontal="center"/>
      <protection locked="0"/>
    </xf>
    <xf numFmtId="3" fontId="5" fillId="0" borderId="2" xfId="1" applyNumberFormat="1" applyFont="1" applyBorder="1" applyAlignment="1" applyProtection="1">
      <alignment horizontal="center"/>
      <protection locked="0"/>
    </xf>
    <xf numFmtId="2" fontId="5" fillId="0" borderId="2" xfId="0" applyNumberFormat="1" applyFont="1" applyBorder="1" applyProtection="1">
      <protection locked="0"/>
    </xf>
    <xf numFmtId="2" fontId="5" fillId="0" borderId="16" xfId="0" applyNumberFormat="1" applyFont="1" applyBorder="1" applyAlignment="1" applyProtection="1">
      <alignment horizontal="center" vertical="center"/>
      <protection locked="0"/>
    </xf>
    <xf numFmtId="3" fontId="5" fillId="0" borderId="2" xfId="1" applyNumberFormat="1" applyFont="1" applyBorder="1" applyAlignment="1" applyProtection="1">
      <alignment horizontal="center" vertical="center"/>
      <protection locked="0"/>
    </xf>
    <xf numFmtId="3" fontId="5" fillId="0" borderId="2" xfId="1" applyNumberFormat="1" applyFont="1" applyBorder="1" applyAlignment="1" applyProtection="1">
      <alignment horizontal="center" vertical="center"/>
      <protection locked="0"/>
    </xf>
    <xf numFmtId="3" fontId="5" fillId="2" borderId="2" xfId="1" applyNumberFormat="1" applyFont="1" applyFill="1" applyBorder="1" applyAlignment="1" applyProtection="1">
      <alignment horizontal="center" vertical="center"/>
      <protection locked="0"/>
    </xf>
    <xf numFmtId="3" fontId="6" fillId="0" borderId="2" xfId="1" applyNumberFormat="1" applyFont="1" applyBorder="1" applyAlignment="1" applyProtection="1">
      <alignment horizontal="center" vertical="center"/>
      <protection locked="0"/>
    </xf>
    <xf numFmtId="0" fontId="4" fillId="2" borderId="17" xfId="1" applyFont="1" applyFill="1" applyBorder="1" applyAlignment="1" applyProtection="1">
      <alignment horizontal="center" vertical="center"/>
      <protection locked="0"/>
    </xf>
    <xf numFmtId="0" fontId="5" fillId="0" borderId="18" xfId="1" applyFont="1" applyBorder="1" applyAlignment="1" applyProtection="1">
      <alignment horizontal="center" vertical="center"/>
      <protection locked="0"/>
    </xf>
    <xf numFmtId="0" fontId="4" fillId="0" borderId="18" xfId="1" applyFont="1" applyBorder="1" applyAlignment="1" applyProtection="1">
      <alignment horizontal="center" vertical="center"/>
      <protection locked="0"/>
    </xf>
    <xf numFmtId="3" fontId="5" fillId="0" borderId="18" xfId="1" applyNumberFormat="1" applyFont="1" applyBorder="1" applyAlignment="1" applyProtection="1">
      <alignment horizontal="center" vertical="center"/>
      <protection locked="0"/>
    </xf>
    <xf numFmtId="3" fontId="5" fillId="0" borderId="18" xfId="1" applyNumberFormat="1" applyFont="1" applyBorder="1" applyAlignment="1" applyProtection="1">
      <alignment horizontal="center" vertical="center"/>
      <protection locked="0"/>
    </xf>
    <xf numFmtId="3" fontId="6" fillId="0" borderId="18" xfId="1" applyNumberFormat="1" applyFont="1" applyBorder="1" applyAlignment="1" applyProtection="1">
      <alignment horizontal="center" vertical="center"/>
      <protection locked="0"/>
    </xf>
    <xf numFmtId="3" fontId="5" fillId="0" borderId="18" xfId="1" applyNumberFormat="1" applyFont="1" applyBorder="1" applyAlignment="1" applyProtection="1">
      <alignment horizontal="center"/>
      <protection locked="0"/>
    </xf>
    <xf numFmtId="0" fontId="5" fillId="0" borderId="18" xfId="0" applyFont="1" applyBorder="1" applyProtection="1">
      <protection locked="0"/>
    </xf>
    <xf numFmtId="2" fontId="5" fillId="0" borderId="18" xfId="0" applyNumberFormat="1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4" fillId="2" borderId="12" xfId="1" applyFont="1" applyFill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164" fontId="5" fillId="0" borderId="13" xfId="1" applyNumberFormat="1" applyFont="1" applyBorder="1" applyAlignment="1">
      <alignment horizontal="center" vertical="center"/>
    </xf>
    <xf numFmtId="164" fontId="5" fillId="0" borderId="13" xfId="1" applyNumberFormat="1" applyFont="1" applyBorder="1" applyAlignment="1">
      <alignment horizontal="center" vertical="center"/>
    </xf>
    <xf numFmtId="0" fontId="9" fillId="0" borderId="13" xfId="0" applyFont="1" applyBorder="1"/>
    <xf numFmtId="0" fontId="9" fillId="0" borderId="13" xfId="0" applyFont="1" applyBorder="1" applyProtection="1">
      <protection locked="0"/>
    </xf>
    <xf numFmtId="0" fontId="9" fillId="0" borderId="13" xfId="0" applyFont="1" applyBorder="1"/>
    <xf numFmtId="0" fontId="9" fillId="0" borderId="14" xfId="0" applyFont="1" applyBorder="1"/>
    <xf numFmtId="0" fontId="9" fillId="0" borderId="0" xfId="0" applyFont="1"/>
    <xf numFmtId="0" fontId="4" fillId="2" borderId="15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0" fontId="9" fillId="0" borderId="2" xfId="0" applyFont="1" applyBorder="1"/>
    <xf numFmtId="0" fontId="9" fillId="0" borderId="2" xfId="0" applyFont="1" applyBorder="1" applyProtection="1">
      <protection locked="0"/>
    </xf>
    <xf numFmtId="0" fontId="9" fillId="0" borderId="2" xfId="0" applyFont="1" applyBorder="1"/>
    <xf numFmtId="0" fontId="9" fillId="0" borderId="16" xfId="0" applyFont="1" applyBorder="1"/>
    <xf numFmtId="164" fontId="4" fillId="0" borderId="2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164" fontId="5" fillId="0" borderId="18" xfId="1" applyNumberFormat="1" applyFont="1" applyBorder="1" applyAlignment="1">
      <alignment horizontal="center" vertical="center"/>
    </xf>
    <xf numFmtId="164" fontId="5" fillId="0" borderId="18" xfId="1" applyNumberFormat="1" applyFont="1" applyBorder="1" applyAlignment="1">
      <alignment horizontal="center" vertical="center"/>
    </xf>
    <xf numFmtId="0" fontId="9" fillId="0" borderId="18" xfId="0" applyFont="1" applyBorder="1"/>
    <xf numFmtId="0" fontId="9" fillId="0" borderId="18" xfId="0" applyFont="1" applyBorder="1" applyProtection="1">
      <protection locked="0"/>
    </xf>
    <xf numFmtId="0" fontId="9" fillId="0" borderId="18" xfId="0" applyFont="1" applyBorder="1"/>
    <xf numFmtId="0" fontId="9" fillId="0" borderId="19" xfId="0" applyFont="1" applyBorder="1"/>
    <xf numFmtId="0" fontId="4" fillId="2" borderId="0" xfId="1" applyFont="1" applyFill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0" borderId="0" xfId="0" applyFont="1"/>
    <xf numFmtId="0" fontId="9" fillId="0" borderId="0" xfId="0" applyFont="1" applyProtection="1">
      <protection locked="0"/>
    </xf>
    <xf numFmtId="0" fontId="4" fillId="2" borderId="0" xfId="0" applyFont="1" applyFill="1"/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0" fontId="11" fillId="0" borderId="0" xfId="1" applyFont="1" applyAlignment="1">
      <alignment horizontal="left" vertical="top"/>
    </xf>
    <xf numFmtId="0" fontId="11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/>
    <xf numFmtId="1" fontId="5" fillId="2" borderId="0" xfId="1" applyNumberFormat="1" applyFont="1" applyFill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1" fontId="4" fillId="2" borderId="3" xfId="1" applyNumberFormat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49" fontId="4" fillId="0" borderId="20" xfId="1" applyNumberFormat="1" applyFont="1" applyBorder="1" applyAlignment="1">
      <alignment horizontal="center" vertical="center"/>
    </xf>
    <xf numFmtId="49" fontId="4" fillId="2" borderId="20" xfId="1" applyNumberFormat="1" applyFont="1" applyFill="1" applyBorder="1" applyAlignment="1">
      <alignment horizontal="center" vertical="center"/>
    </xf>
    <xf numFmtId="49" fontId="7" fillId="0" borderId="20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/>
    </xf>
    <xf numFmtId="0" fontId="0" fillId="0" borderId="0" xfId="0" applyBorder="1"/>
    <xf numFmtId="0" fontId="4" fillId="2" borderId="0" xfId="1" applyFont="1" applyFill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2" fontId="5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4" fillId="0" borderId="0" xfId="0" applyFont="1"/>
    <xf numFmtId="0" fontId="0" fillId="0" borderId="2" xfId="0" applyBorder="1"/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center" vertical="center"/>
      <protection locked="0"/>
    </xf>
    <xf numFmtId="0" fontId="4" fillId="0" borderId="3" xfId="1" applyFont="1" applyFill="1" applyBorder="1" applyAlignment="1" applyProtection="1">
      <alignment horizontal="center" vertical="center"/>
      <protection locked="0"/>
    </xf>
    <xf numFmtId="49" fontId="4" fillId="0" borderId="8" xfId="1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3" fontId="5" fillId="0" borderId="13" xfId="1" applyNumberFormat="1" applyFont="1" applyFill="1" applyBorder="1" applyAlignment="1" applyProtection="1">
      <alignment horizontal="center" vertical="center"/>
      <protection locked="0"/>
    </xf>
    <xf numFmtId="165" fontId="5" fillId="0" borderId="2" xfId="1" applyNumberFormat="1" applyFont="1" applyFill="1" applyBorder="1" applyAlignment="1" applyProtection="1">
      <alignment horizontal="center" vertical="center"/>
      <protection locked="0"/>
    </xf>
    <xf numFmtId="3" fontId="5" fillId="0" borderId="2" xfId="1" applyNumberFormat="1" applyFont="1" applyFill="1" applyBorder="1" applyAlignment="1" applyProtection="1">
      <alignment horizontal="center" vertical="center"/>
      <protection locked="0"/>
    </xf>
    <xf numFmtId="3" fontId="5" fillId="0" borderId="18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/>
    <xf numFmtId="164" fontId="5" fillId="0" borderId="13" xfId="1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164" fontId="5" fillId="0" borderId="18" xfId="1" applyNumberFormat="1" applyFont="1" applyFill="1" applyBorder="1" applyAlignment="1">
      <alignment horizontal="center" vertical="center"/>
    </xf>
    <xf numFmtId="0" fontId="9" fillId="0" borderId="0" xfId="0" applyFont="1" applyFill="1"/>
    <xf numFmtId="0" fontId="5" fillId="0" borderId="20" xfId="1" applyFont="1" applyBorder="1" applyAlignment="1" applyProtection="1">
      <alignment horizontal="center"/>
      <protection locked="0"/>
    </xf>
    <xf numFmtId="0" fontId="0" fillId="0" borderId="1" xfId="0" applyBorder="1"/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4" fillId="2" borderId="2" xfId="1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7" fillId="0" borderId="7" xfId="0" applyFont="1" applyBorder="1"/>
    <xf numFmtId="0" fontId="4" fillId="2" borderId="21" xfId="0" applyFont="1" applyFill="1" applyBorder="1" applyProtection="1"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1" fontId="16" fillId="0" borderId="1" xfId="3" applyNumberFormat="1" applyFill="1" applyBorder="1" applyAlignment="1" applyProtection="1">
      <alignment horizontal="center" vertical="center"/>
      <protection locked="0"/>
    </xf>
    <xf numFmtId="0" fontId="7" fillId="0" borderId="6" xfId="1" applyFont="1" applyFill="1" applyBorder="1" applyAlignment="1" applyProtection="1">
      <alignment horizontal="left"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18" fillId="0" borderId="2" xfId="3" applyFont="1" applyFill="1" applyBorder="1" applyAlignment="1" applyProtection="1">
      <alignment horizontal="center" vertical="center"/>
      <protection locked="0"/>
    </xf>
    <xf numFmtId="0" fontId="18" fillId="0" borderId="0" xfId="2" applyFont="1" applyFill="1"/>
    <xf numFmtId="0" fontId="7" fillId="0" borderId="3" xfId="1" applyFont="1" applyBorder="1" applyAlignment="1">
      <alignment horizontal="center" vertical="center"/>
    </xf>
    <xf numFmtId="0" fontId="18" fillId="0" borderId="2" xfId="2" applyFont="1" applyFill="1" applyBorder="1" applyAlignment="1" applyProtection="1">
      <alignment horizontal="center" vertical="center"/>
      <protection locked="0"/>
    </xf>
    <xf numFmtId="0" fontId="18" fillId="0" borderId="8" xfId="2" applyFont="1" applyFill="1" applyBorder="1" applyAlignment="1" applyProtection="1">
      <alignment horizontal="center" vertical="center"/>
      <protection locked="0"/>
    </xf>
    <xf numFmtId="0" fontId="18" fillId="0" borderId="8" xfId="2" applyFont="1" applyFill="1" applyBorder="1" applyAlignment="1" applyProtection="1">
      <alignment horizontal="center"/>
      <protection locked="0"/>
    </xf>
    <xf numFmtId="0" fontId="18" fillId="0" borderId="2" xfId="2" applyFont="1" applyFill="1" applyBorder="1" applyAlignment="1" applyProtection="1">
      <alignment horizontal="center"/>
      <protection locked="0"/>
    </xf>
    <xf numFmtId="0" fontId="19" fillId="0" borderId="0" xfId="0" applyFont="1"/>
    <xf numFmtId="0" fontId="5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left" vertical="top"/>
    </xf>
    <xf numFmtId="0" fontId="20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top"/>
    </xf>
    <xf numFmtId="0" fontId="4" fillId="2" borderId="0" xfId="1" applyFont="1" applyFill="1" applyAlignment="1">
      <alignment horizontal="right" vertical="center"/>
    </xf>
    <xf numFmtId="0" fontId="18" fillId="0" borderId="0" xfId="2" applyFont="1" applyFill="1" applyAlignment="1" applyProtection="1">
      <alignment horizontal="center" vertical="center"/>
      <protection locked="0"/>
    </xf>
    <xf numFmtId="0" fontId="18" fillId="0" borderId="3" xfId="2" applyFont="1" applyFill="1" applyBorder="1" applyAlignment="1" applyProtection="1">
      <alignment horizontal="center" vertical="center"/>
      <protection locked="0"/>
    </xf>
    <xf numFmtId="49" fontId="18" fillId="0" borderId="8" xfId="2" applyNumberFormat="1" applyFont="1" applyFill="1" applyBorder="1" applyAlignment="1" applyProtection="1">
      <alignment horizontal="center" vertical="center"/>
      <protection locked="0"/>
    </xf>
    <xf numFmtId="0" fontId="18" fillId="0" borderId="20" xfId="2" applyFont="1" applyFill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18" fillId="0" borderId="0" xfId="2" applyFont="1" applyFill="1" applyBorder="1" applyAlignment="1" applyProtection="1">
      <alignment horizontal="center" vertical="center"/>
      <protection locked="0"/>
    </xf>
    <xf numFmtId="0" fontId="6" fillId="0" borderId="0" xfId="1" applyFont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 applyProtection="1">
      <alignment horizontal="center" vertical="center"/>
      <protection locked="0"/>
    </xf>
    <xf numFmtId="0" fontId="1" fillId="0" borderId="2" xfId="4" applyBorder="1" applyAlignment="1">
      <alignment horizontal="center" vertical="center"/>
    </xf>
    <xf numFmtId="0" fontId="7" fillId="0" borderId="7" xfId="1" applyFont="1" applyFill="1" applyBorder="1" applyAlignment="1" applyProtection="1">
      <alignment horizontal="left" vertical="center"/>
      <protection locked="0"/>
    </xf>
    <xf numFmtId="0" fontId="22" fillId="0" borderId="7" xfId="4" applyFont="1" applyBorder="1"/>
    <xf numFmtId="0" fontId="1" fillId="0" borderId="1" xfId="4" applyBorder="1" applyAlignment="1">
      <alignment horizontal="center" vertical="center"/>
    </xf>
    <xf numFmtId="0" fontId="1" fillId="0" borderId="8" xfId="4" applyBorder="1"/>
    <xf numFmtId="0" fontId="4" fillId="0" borderId="6" xfId="1" applyFont="1" applyBorder="1" applyAlignment="1" applyProtection="1">
      <alignment horizontal="left" vertical="center"/>
      <protection locked="0"/>
    </xf>
    <xf numFmtId="0" fontId="7" fillId="0" borderId="2" xfId="1" applyFont="1" applyFill="1" applyBorder="1" applyAlignment="1" applyProtection="1">
      <alignment horizontal="left" vertical="center"/>
      <protection locked="0"/>
    </xf>
    <xf numFmtId="0" fontId="7" fillId="0" borderId="9" xfId="1" applyFont="1" applyFill="1" applyBorder="1" applyAlignment="1" applyProtection="1">
      <alignment horizontal="left" vertical="center"/>
      <protection locked="0"/>
    </xf>
    <xf numFmtId="0" fontId="7" fillId="0" borderId="5" xfId="1" applyFont="1" applyFill="1" applyBorder="1" applyAlignment="1" applyProtection="1">
      <alignment horizontal="center" vertical="center"/>
      <protection locked="0"/>
    </xf>
    <xf numFmtId="0" fontId="22" fillId="0" borderId="0" xfId="4" applyFont="1" applyBorder="1"/>
    <xf numFmtId="0" fontId="1" fillId="0" borderId="0" xfId="4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18" fillId="0" borderId="0" xfId="2" applyFont="1" applyFill="1" applyBorder="1" applyAlignment="1" applyProtection="1">
      <alignment horizontal="center"/>
      <protection locked="0"/>
    </xf>
    <xf numFmtId="0" fontId="1" fillId="0" borderId="0" xfId="4" applyBorder="1"/>
    <xf numFmtId="0" fontId="6" fillId="0" borderId="0" xfId="0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8" xfId="1" applyFont="1" applyBorder="1" applyAlignment="1" applyProtection="1">
      <alignment horizontal="center"/>
      <protection locked="0"/>
    </xf>
    <xf numFmtId="0" fontId="5" fillId="0" borderId="0" xfId="1" applyFont="1" applyBorder="1" applyAlignment="1">
      <alignment vertical="center"/>
    </xf>
    <xf numFmtId="3" fontId="23" fillId="0" borderId="13" xfId="2" applyNumberFormat="1" applyFont="1" applyFill="1" applyBorder="1" applyAlignment="1" applyProtection="1">
      <alignment horizontal="center" vertical="center"/>
      <protection locked="0"/>
    </xf>
    <xf numFmtId="165" fontId="23" fillId="0" borderId="2" xfId="2" applyNumberFormat="1" applyFont="1" applyFill="1" applyBorder="1" applyAlignment="1" applyProtection="1">
      <alignment horizontal="center" vertical="center"/>
      <protection locked="0"/>
    </xf>
    <xf numFmtId="3" fontId="23" fillId="0" borderId="2" xfId="2" applyNumberFormat="1" applyFont="1" applyFill="1" applyBorder="1" applyAlignment="1" applyProtection="1">
      <alignment horizontal="center" vertical="center"/>
      <protection locked="0"/>
    </xf>
    <xf numFmtId="3" fontId="23" fillId="0" borderId="18" xfId="2" applyNumberFormat="1" applyFont="1" applyFill="1" applyBorder="1" applyAlignment="1" applyProtection="1">
      <alignment horizontal="center" vertical="center"/>
      <protection locked="0"/>
    </xf>
    <xf numFmtId="0" fontId="23" fillId="0" borderId="0" xfId="2" applyFont="1" applyFill="1"/>
    <xf numFmtId="164" fontId="23" fillId="0" borderId="13" xfId="2" applyNumberFormat="1" applyFont="1" applyFill="1" applyBorder="1" applyAlignment="1">
      <alignment horizontal="center" vertical="center"/>
    </xf>
    <xf numFmtId="164" fontId="23" fillId="0" borderId="2" xfId="2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 applyProtection="1">
      <alignment horizontal="left" vertic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22" fillId="0" borderId="6" xfId="4" applyFont="1" applyBorder="1"/>
    <xf numFmtId="0" fontId="5" fillId="0" borderId="20" xfId="0" applyFont="1" applyFill="1" applyBorder="1" applyAlignment="1" applyProtection="1">
      <alignment horizontal="center" vertical="center"/>
      <protection locked="0"/>
    </xf>
    <xf numFmtId="0" fontId="18" fillId="0" borderId="20" xfId="2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>
      <alignment horizontal="center" vertical="center"/>
    </xf>
    <xf numFmtId="0" fontId="19" fillId="0" borderId="0" xfId="0" applyFont="1" applyBorder="1"/>
  </cellXfs>
  <cellStyles count="5">
    <cellStyle name="Bad" xfId="3" builtinId="27"/>
    <cellStyle name="Explanatory Text" xfId="1" builtinId="53" customBuiltin="1"/>
    <cellStyle name="Good" xfId="2" builtinId="26"/>
    <cellStyle name="Normal" xfId="0" builtinId="0"/>
    <cellStyle name="Normal 2" xfId="4"/>
  </cellStyles>
  <dxfs count="132">
    <dxf>
      <font>
        <color rgb="FF9C0006"/>
      </font>
      <fill>
        <patternFill>
          <bgColor rgb="FFFFC7CE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993300"/>
      </font>
      <fill>
        <patternFill>
          <bgColor rgb="FFFFFFCC"/>
        </patternFill>
      </fill>
    </dxf>
    <dxf>
      <font>
        <b/>
        <i val="0"/>
        <u/>
        <color rgb="FFFF0000"/>
      </font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color rgb="FFFFFFFF"/>
      </font>
    </dxf>
    <dxf>
      <font>
        <b val="0"/>
        <color rgb="FFFFFFFF"/>
      </font>
      <fill>
        <patternFill>
          <bgColor rgb="FFFFFFFF"/>
        </patternFill>
      </fill>
    </dxf>
    <dxf>
      <font>
        <b val="0"/>
        <i val="0"/>
        <color rgb="FF000000"/>
      </font>
    </dxf>
    <dxf>
      <font>
        <color rgb="FF9C0006"/>
      </font>
      <fill>
        <patternFill>
          <bgColor rgb="FFFFC7CE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993300"/>
      </font>
      <fill>
        <patternFill>
          <bgColor rgb="FFFFFFCC"/>
        </patternFill>
      </fill>
    </dxf>
    <dxf>
      <font>
        <b/>
        <i val="0"/>
        <u/>
        <color rgb="FFFF0000"/>
      </font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color rgb="FFFFFFFF"/>
      </font>
    </dxf>
    <dxf>
      <font>
        <b val="0"/>
        <color rgb="FFFFFFFF"/>
      </font>
      <fill>
        <patternFill>
          <bgColor rgb="FFFFFFFF"/>
        </patternFill>
      </fill>
    </dxf>
    <dxf>
      <font>
        <b val="0"/>
        <i val="0"/>
        <color rgb="FF000000"/>
      </font>
    </dxf>
    <dxf>
      <font>
        <color rgb="FF9C0006"/>
      </font>
      <fill>
        <patternFill>
          <bgColor rgb="FFFFC7CE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993300"/>
      </font>
      <fill>
        <patternFill>
          <bgColor rgb="FFFFFFCC"/>
        </patternFill>
      </fill>
    </dxf>
    <dxf>
      <font>
        <b/>
        <i val="0"/>
        <u/>
        <color rgb="FFFF0000"/>
      </font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color rgb="FFFFFFFF"/>
      </font>
    </dxf>
    <dxf>
      <font>
        <b val="0"/>
        <color rgb="FFFFFFFF"/>
      </font>
      <fill>
        <patternFill>
          <bgColor rgb="FFFFFFFF"/>
        </patternFill>
      </fill>
    </dxf>
    <dxf>
      <font>
        <b val="0"/>
        <i val="0"/>
        <color rgb="FF000000"/>
      </font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993300"/>
      </font>
      <fill>
        <patternFill>
          <bgColor rgb="FFFFFFCC"/>
        </patternFill>
      </fill>
    </dxf>
    <dxf>
      <font>
        <b/>
        <i val="0"/>
        <u/>
        <color rgb="FFFF0000"/>
      </font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color rgb="FFFFFFFF"/>
      </font>
    </dxf>
    <dxf>
      <font>
        <b val="0"/>
        <color rgb="FFFFFFFF"/>
      </font>
      <fill>
        <patternFill>
          <bgColor rgb="FFFFFFFF"/>
        </patternFill>
      </fill>
    </dxf>
    <dxf>
      <font>
        <b val="0"/>
        <i val="0"/>
        <color rgb="FF000000"/>
      </font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993300"/>
      </font>
      <fill>
        <patternFill>
          <bgColor rgb="FFFFFFCC"/>
        </patternFill>
      </fill>
    </dxf>
    <dxf>
      <font>
        <b/>
        <i val="0"/>
        <u/>
        <color rgb="FFFF0000"/>
      </font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color rgb="FFFFFFFF"/>
      </font>
    </dxf>
    <dxf>
      <font>
        <b val="0"/>
        <color rgb="FFFFFFFF"/>
      </font>
      <fill>
        <patternFill>
          <bgColor rgb="FFFFFFFF"/>
        </patternFill>
      </fill>
    </dxf>
    <dxf>
      <font>
        <b val="0"/>
        <i val="0"/>
        <color rgb="FF000000"/>
      </font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993300"/>
      </font>
      <fill>
        <patternFill>
          <bgColor rgb="FFFFFFCC"/>
        </patternFill>
      </fill>
    </dxf>
    <dxf>
      <font>
        <b/>
        <i val="0"/>
        <u/>
        <color rgb="FFFF0000"/>
      </font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color rgb="FFFFFFFF"/>
      </font>
    </dxf>
    <dxf>
      <font>
        <b val="0"/>
        <color rgb="FFFFFFFF"/>
      </font>
      <fill>
        <patternFill>
          <bgColor rgb="FFFFFFFF"/>
        </patternFill>
      </fill>
    </dxf>
    <dxf>
      <font>
        <b val="0"/>
        <i val="0"/>
        <color rgb="FF000000"/>
      </font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993300"/>
      </font>
      <fill>
        <patternFill>
          <bgColor rgb="FFFFFFCC"/>
        </patternFill>
      </fill>
    </dxf>
    <dxf>
      <font>
        <b/>
        <i val="0"/>
        <u/>
        <color rgb="FFFF0000"/>
      </font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color rgb="FFFFFFFF"/>
      </font>
    </dxf>
    <dxf>
      <font>
        <b val="0"/>
        <color rgb="FFFFFFFF"/>
      </font>
      <fill>
        <patternFill>
          <bgColor rgb="FFFFFFFF"/>
        </patternFill>
      </fill>
    </dxf>
    <dxf>
      <font>
        <b val="0"/>
        <i val="0"/>
        <color rgb="FF000000"/>
      </font>
    </dxf>
    <dxf>
      <font>
        <b/>
        <i val="0"/>
        <u/>
        <color rgb="FFFF0000"/>
      </font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color rgb="FFFFFFFF"/>
      </font>
    </dxf>
    <dxf>
      <font>
        <b val="0"/>
        <color rgb="FFFFFFFF"/>
      </font>
      <fill>
        <patternFill>
          <bgColor rgb="FFFFFFFF"/>
        </patternFill>
      </fill>
    </dxf>
    <dxf>
      <font>
        <b val="0"/>
        <i val="0"/>
        <color rgb="FF000000"/>
      </font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993300"/>
      </font>
      <fill>
        <patternFill>
          <bgColor rgb="FFFFFFCC"/>
        </patternFill>
      </fill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/>
        <i val="0"/>
        <u/>
        <color rgb="FFFF0000"/>
      </font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color rgb="FFFFFFFF"/>
      </font>
    </dxf>
    <dxf>
      <font>
        <b val="0"/>
        <color rgb="FFFFFFFF"/>
      </font>
      <fill>
        <patternFill>
          <bgColor rgb="FFFFFFFF"/>
        </patternFill>
      </fill>
    </dxf>
    <dxf>
      <font>
        <b val="0"/>
        <i val="0"/>
        <color rgb="FF000000"/>
      </font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9933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993300"/>
      </font>
      <fill>
        <patternFill>
          <bgColor rgb="FFFFFFCC"/>
        </patternFill>
      </fill>
    </dxf>
    <dxf>
      <font>
        <b/>
        <i val="0"/>
        <u/>
        <color rgb="FFFF0000"/>
      </font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color rgb="FFFFFFFF"/>
      </font>
    </dxf>
    <dxf>
      <font>
        <b val="0"/>
        <color rgb="FFFFFFFF"/>
      </font>
      <fill>
        <patternFill>
          <bgColor rgb="FFFFFFFF"/>
        </patternFill>
      </fill>
    </dxf>
    <dxf>
      <font>
        <b val="0"/>
        <i val="0"/>
        <color rgb="FF000000"/>
      </font>
    </dxf>
    <dxf>
      <font>
        <color rgb="FF9C0006"/>
      </font>
      <fill>
        <patternFill>
          <bgColor rgb="FFFFC7CE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993300"/>
      </font>
      <fill>
        <patternFill>
          <bgColor rgb="FFFFFFCC"/>
        </patternFill>
      </fill>
    </dxf>
    <dxf>
      <font>
        <b/>
        <i val="0"/>
        <u/>
        <color rgb="FFFF0000"/>
      </font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color rgb="FFFFFFFF"/>
      </font>
    </dxf>
    <dxf>
      <font>
        <b val="0"/>
        <color rgb="FFFFFFFF"/>
      </font>
      <fill>
        <patternFill>
          <bgColor rgb="FFFFFFFF"/>
        </patternFill>
      </fill>
    </dxf>
    <dxf>
      <font>
        <b val="0"/>
        <i val="0"/>
        <color rgb="FF0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u/>
        <color rgb="FFFF0000"/>
      </font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color rgb="FFFFFFFF"/>
      </font>
    </dxf>
    <dxf>
      <font>
        <b val="0"/>
        <color rgb="FFFFFFFF"/>
      </font>
      <fill>
        <patternFill>
          <bgColor rgb="FFFFFFFF"/>
        </patternFill>
      </fill>
    </dxf>
    <dxf>
      <font>
        <b val="0"/>
        <i val="0"/>
        <color rgb="FF000000"/>
      </font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993300"/>
      </font>
      <fill>
        <patternFill>
          <bgColor rgb="FFFFFFCC"/>
        </patternFill>
      </fill>
    </dxf>
    <dxf>
      <font>
        <b val="0"/>
        <color rgb="FF993300"/>
      </font>
      <fill>
        <patternFill>
          <bgColor rgb="FFFFFFCC"/>
        </patternFill>
      </fill>
    </dxf>
    <dxf>
      <font>
        <b val="0"/>
        <color rgb="FF660066"/>
      </font>
    </dxf>
    <dxf>
      <font>
        <color rgb="FF9C0006"/>
      </font>
      <fill>
        <patternFill>
          <bgColor rgb="FFFFC7CE"/>
        </patternFill>
      </fill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/>
        <i val="0"/>
        <u/>
        <color rgb="FFFF0000"/>
      </font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color rgb="FFFFFFFF"/>
      </font>
    </dxf>
    <dxf>
      <font>
        <b val="0"/>
        <color rgb="FFFFFFFF"/>
      </font>
      <fill>
        <patternFill>
          <bgColor rgb="FFFFFFFF"/>
        </patternFill>
      </fill>
    </dxf>
    <dxf>
      <font>
        <b val="0"/>
        <i val="0"/>
        <color rgb="FF000000"/>
      </font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993300"/>
      </font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B8B8B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en-US"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Cayuga County Score Distribution</a:t>
            </a:r>
          </a:p>
        </c:rich>
      </c:tx>
      <c:layout>
        <c:manualLayout>
          <c:xMode val="edge"/>
          <c:yMode val="edge"/>
          <c:x val="0.3029887920298901"/>
          <c:y val="4.11499114133852E-3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ScoreDistributionCalc!$O$1</c:f>
              <c:strCache>
                <c:ptCount val="1"/>
                <c:pt idx="0">
                  <c:v>CC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val>
            <c:numRef>
              <c:f>ScoreDistributionCalc!$O$2:$O$51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5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6</c:v>
                </c:pt>
                <c:pt idx="33">
                  <c:v>7</c:v>
                </c:pt>
                <c:pt idx="34">
                  <c:v>3</c:v>
                </c:pt>
                <c:pt idx="35">
                  <c:v>6</c:v>
                </c:pt>
                <c:pt idx="36">
                  <c:v>6</c:v>
                </c:pt>
                <c:pt idx="37">
                  <c:v>8</c:v>
                </c:pt>
                <c:pt idx="38">
                  <c:v>12</c:v>
                </c:pt>
                <c:pt idx="39">
                  <c:v>8</c:v>
                </c:pt>
                <c:pt idx="40">
                  <c:v>7</c:v>
                </c:pt>
                <c:pt idx="41">
                  <c:v>8</c:v>
                </c:pt>
                <c:pt idx="42">
                  <c:v>3</c:v>
                </c:pt>
                <c:pt idx="43">
                  <c:v>4</c:v>
                </c:pt>
                <c:pt idx="44">
                  <c:v>3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68-4EB1-801E-E70404E9A120}"/>
            </c:ext>
          </c:extLst>
        </c:ser>
        <c:dLbls/>
        <c:axId val="113537408"/>
        <c:axId val="113539328"/>
      </c:barChart>
      <c:catAx>
        <c:axId val="113537408"/>
        <c:scaling>
          <c:orientation val="minMax"/>
        </c:scaling>
        <c:axPos val="b"/>
        <c:title>
          <c:tx>
            <c:rich>
              <a:bodyPr rot="0"/>
              <a:lstStyle/>
              <a:p>
                <a:pPr>
                  <a:defRPr sz="10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defRPr>
                </a:pPr>
                <a:r>
                  <a:rPr lang="en-US" sz="10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rPr>
                  <a:t>Score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n-US"/>
          </a:p>
        </c:txPr>
        <c:crossAx val="113539328"/>
        <c:crosses val="autoZero"/>
        <c:auto val="1"/>
        <c:lblAlgn val="ctr"/>
        <c:lblOffset val="100"/>
      </c:catAx>
      <c:valAx>
        <c:axId val="113539328"/>
        <c:scaling>
          <c:orientation val="minMax"/>
        </c:scaling>
        <c:axPos val="l"/>
        <c:majorGridlines>
          <c:spPr>
            <a:ln w="6480">
              <a:solidFill>
                <a:srgbClr val="8B8B8B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0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defRPr>
                </a:pPr>
                <a:r>
                  <a:rPr lang="en-US" sz="10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rPr>
                  <a:t>Numberr of Shooters</a:t>
                </a:r>
              </a:p>
            </c:rich>
          </c:tx>
          <c:layout/>
        </c:title>
        <c:numFmt formatCode="General" sourceLinked="0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n-US"/>
          </a:p>
        </c:txPr>
        <c:crossAx val="113537408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</c:chart>
  <c:spPr>
    <a:solidFill>
      <a:srgbClr val="FFFFFF"/>
    </a:solidFill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95250</xdr:colOff>
      <xdr:row>50</xdr:row>
      <xdr:rowOff>0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xmlns="" id="{5F343E8D-B1D8-4532-98D1-C6AC4408B2D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95250</xdr:colOff>
      <xdr:row>50</xdr:row>
      <xdr:rowOff>0</xdr:rowOff>
    </xdr:to>
    <xdr:sp macro="" textlink="">
      <xdr:nvSpPr>
        <xdr:cNvPr id="1030" name="Text Box 6" hidden="1">
          <a:extLst>
            <a:ext uri="{FF2B5EF4-FFF2-40B4-BE49-F238E27FC236}">
              <a16:creationId xmlns:a16="http://schemas.microsoft.com/office/drawing/2014/main" xmlns="" id="{50C10AC9-1151-455A-A17F-E7CE8F86D6E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95250</xdr:colOff>
      <xdr:row>50</xdr:row>
      <xdr:rowOff>0</xdr:rowOff>
    </xdr:to>
    <xdr:sp macro="" textlink="">
      <xdr:nvSpPr>
        <xdr:cNvPr id="1028" name="Text Box 4" hidden="1">
          <a:extLst>
            <a:ext uri="{FF2B5EF4-FFF2-40B4-BE49-F238E27FC236}">
              <a16:creationId xmlns:a16="http://schemas.microsoft.com/office/drawing/2014/main" xmlns="" id="{3E264FB0-F255-42FB-9FFB-1E154B27BD5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95250</xdr:colOff>
      <xdr:row>50</xdr:row>
      <xdr:rowOff>0</xdr:rowOff>
    </xdr:to>
    <xdr:sp macro="" textlink="">
      <xdr:nvSpPr>
        <xdr:cNvPr id="1026" name="Text Box 2" hidden="1">
          <a:extLst>
            <a:ext uri="{FF2B5EF4-FFF2-40B4-BE49-F238E27FC236}">
              <a16:creationId xmlns:a16="http://schemas.microsoft.com/office/drawing/2014/main" xmlns="" id="{F92081B0-9DF4-40F7-A78D-BB16A22DA53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304800</xdr:colOff>
      <xdr:row>16</xdr:row>
      <xdr:rowOff>0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xmlns="" id="{450554B6-2AF0-4212-B422-102830418E4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7267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304800</xdr:colOff>
      <xdr:row>69</xdr:row>
      <xdr:rowOff>138113</xdr:rowOff>
    </xdr:to>
    <xdr:sp macro="" textlink="">
      <xdr:nvSpPr>
        <xdr:cNvPr id="3074" name="shapetype_202" hidden="1">
          <a:extLst>
            <a:ext uri="{FF2B5EF4-FFF2-40B4-BE49-F238E27FC236}">
              <a16:creationId xmlns:a16="http://schemas.microsoft.com/office/drawing/2014/main" xmlns="" id="{5D040FC7-BE46-4350-AC0B-03EDC6C194B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744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271080</xdr:colOff>
      <xdr:row>38</xdr:row>
      <xdr:rowOff>121320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750"/>
  <sheetViews>
    <sheetView tabSelected="1" zoomScale="85" zoomScaleNormal="85" workbookViewId="0">
      <pane ySplit="5" topLeftCell="A6" activePane="bottomLeft" state="frozen"/>
      <selection pane="bottomLeft" activeCell="R9" sqref="R9"/>
    </sheetView>
  </sheetViews>
  <sheetFormatPr defaultColWidth="8.85546875" defaultRowHeight="23.25"/>
  <cols>
    <col min="1" max="1" width="19.7109375" style="1" customWidth="1"/>
    <col min="2" max="2" width="10.85546875" style="1" customWidth="1"/>
    <col min="3" max="3" width="10" style="1" customWidth="1"/>
    <col min="4" max="4" width="7.7109375" style="1" customWidth="1"/>
    <col min="5" max="5" width="5.85546875" style="2" customWidth="1"/>
    <col min="6" max="6" width="6.85546875" style="1" customWidth="1"/>
    <col min="7" max="7" width="7.28515625" style="1" customWidth="1"/>
    <col min="8" max="8" width="9.28515625" style="1" customWidth="1"/>
    <col min="9" max="9" width="8" style="1" customWidth="1"/>
    <col min="10" max="11" width="7.7109375" style="1" customWidth="1"/>
    <col min="12" max="12" width="7.7109375" style="215" customWidth="1"/>
    <col min="13" max="13" width="7.7109375" style="240" customWidth="1"/>
    <col min="14" max="21" width="7.7109375" style="1" customWidth="1"/>
    <col min="22" max="22" width="7" style="2" customWidth="1"/>
    <col min="23" max="23" width="7.140625" style="2" customWidth="1"/>
    <col min="24" max="24" width="6.7109375" style="1" customWidth="1"/>
    <col min="25" max="25" width="7.7109375" style="3" customWidth="1"/>
    <col min="26" max="30" width="8.7109375" style="1" customWidth="1"/>
    <col min="31" max="1025" width="53" style="1" customWidth="1"/>
  </cols>
  <sheetData>
    <row r="1" spans="1:29" ht="15" customHeight="1">
      <c r="A1" s="4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204"/>
      <c r="M1" s="253"/>
      <c r="N1" s="5"/>
      <c r="O1" s="5"/>
      <c r="P1" s="5"/>
      <c r="Q1" s="5"/>
      <c r="R1" s="5"/>
      <c r="S1" s="5"/>
      <c r="T1" s="5"/>
      <c r="U1" s="5"/>
      <c r="V1" s="7"/>
      <c r="W1" s="6"/>
      <c r="X1" s="8" t="s">
        <v>1</v>
      </c>
      <c r="Y1" s="9"/>
      <c r="Z1" s="9"/>
      <c r="AA1" s="10"/>
      <c r="AB1" s="11"/>
      <c r="AC1" s="11"/>
    </row>
    <row r="2" spans="1:29" ht="15" customHeight="1">
      <c r="A2" s="12"/>
      <c r="B2" s="13"/>
      <c r="C2" s="14"/>
      <c r="D2" s="14"/>
      <c r="E2" s="15"/>
      <c r="F2" s="16"/>
      <c r="G2" s="14"/>
      <c r="H2" s="14"/>
      <c r="I2" s="14"/>
      <c r="J2" s="14"/>
      <c r="K2" s="14"/>
      <c r="L2" s="205"/>
      <c r="M2" s="253"/>
      <c r="N2" s="14"/>
      <c r="O2" s="14"/>
      <c r="P2" s="14"/>
      <c r="Q2" s="14"/>
      <c r="R2" s="14"/>
      <c r="S2" s="14"/>
      <c r="T2" s="14"/>
      <c r="U2" s="14"/>
      <c r="V2" s="17"/>
      <c r="W2" s="18"/>
      <c r="X2" s="19" t="s">
        <v>2</v>
      </c>
      <c r="Y2" s="20"/>
      <c r="Z2" s="20"/>
      <c r="AA2" s="10"/>
      <c r="AB2" s="11"/>
      <c r="AC2" s="11"/>
    </row>
    <row r="3" spans="1:29" ht="15" customHeight="1">
      <c r="A3" s="21"/>
      <c r="B3" s="22"/>
      <c r="C3" s="22"/>
      <c r="D3" s="23" t="s">
        <v>3</v>
      </c>
      <c r="E3" s="24" t="s">
        <v>4</v>
      </c>
      <c r="F3" s="23" t="s">
        <v>5</v>
      </c>
      <c r="G3" s="23" t="s">
        <v>6</v>
      </c>
      <c r="H3" s="25" t="s">
        <v>7</v>
      </c>
      <c r="I3" s="23" t="s">
        <v>8</v>
      </c>
      <c r="J3" s="26" t="s">
        <v>9</v>
      </c>
      <c r="K3" s="23" t="s">
        <v>10</v>
      </c>
      <c r="L3" s="206" t="s">
        <v>11</v>
      </c>
      <c r="M3" s="254" t="s">
        <v>4</v>
      </c>
      <c r="N3" s="23" t="s">
        <v>5</v>
      </c>
      <c r="O3" s="23" t="s">
        <v>6</v>
      </c>
      <c r="P3" s="25" t="s">
        <v>7</v>
      </c>
      <c r="Q3" s="23" t="s">
        <v>8</v>
      </c>
      <c r="R3" s="26" t="s">
        <v>9</v>
      </c>
      <c r="S3" s="23" t="s">
        <v>11</v>
      </c>
      <c r="T3" s="23" t="s">
        <v>10</v>
      </c>
      <c r="U3" s="23" t="s">
        <v>3</v>
      </c>
      <c r="V3" s="28" t="s">
        <v>12</v>
      </c>
      <c r="W3" s="29" t="s">
        <v>13</v>
      </c>
      <c r="X3" s="30" t="s">
        <v>4</v>
      </c>
      <c r="Y3" s="30" t="s">
        <v>14</v>
      </c>
      <c r="Z3" s="31"/>
      <c r="AA3" s="32" t="s">
        <v>15</v>
      </c>
      <c r="AB3" s="11"/>
      <c r="AC3" s="11"/>
    </row>
    <row r="4" spans="1:29" ht="15" customHeight="1">
      <c r="A4" s="21"/>
      <c r="B4" s="22"/>
      <c r="C4" s="33"/>
      <c r="D4" s="23" t="s">
        <v>16</v>
      </c>
      <c r="E4" s="24" t="s">
        <v>17</v>
      </c>
      <c r="F4" s="34" t="s">
        <v>17</v>
      </c>
      <c r="G4" s="23" t="s">
        <v>18</v>
      </c>
      <c r="H4" s="23" t="s">
        <v>18</v>
      </c>
      <c r="I4" s="23" t="s">
        <v>19</v>
      </c>
      <c r="J4" s="23" t="s">
        <v>19</v>
      </c>
      <c r="K4" s="23" t="s">
        <v>20</v>
      </c>
      <c r="L4" s="206" t="s">
        <v>20</v>
      </c>
      <c r="M4" s="254" t="s">
        <v>21</v>
      </c>
      <c r="N4" s="23" t="s">
        <v>21</v>
      </c>
      <c r="O4" s="23" t="s">
        <v>22</v>
      </c>
      <c r="P4" s="23" t="s">
        <v>22</v>
      </c>
      <c r="Q4" s="23" t="s">
        <v>22</v>
      </c>
      <c r="R4" s="23" t="s">
        <v>23</v>
      </c>
      <c r="S4" s="23" t="s">
        <v>24</v>
      </c>
      <c r="T4" s="23" t="s">
        <v>24</v>
      </c>
      <c r="U4" s="26" t="s">
        <v>24</v>
      </c>
      <c r="V4" s="35"/>
      <c r="W4" s="36"/>
      <c r="X4" s="23" t="s">
        <v>25</v>
      </c>
      <c r="Y4" s="30" t="s">
        <v>26</v>
      </c>
      <c r="Z4" s="31"/>
      <c r="AA4" s="32" t="s">
        <v>27</v>
      </c>
      <c r="AB4" s="37" t="s">
        <v>28</v>
      </c>
      <c r="AC4" s="11"/>
    </row>
    <row r="5" spans="1:29" ht="15" customHeight="1">
      <c r="A5" s="38" t="s">
        <v>29</v>
      </c>
      <c r="B5" s="22" t="s">
        <v>30</v>
      </c>
      <c r="C5" s="39" t="s">
        <v>31</v>
      </c>
      <c r="D5" s="40" t="s">
        <v>32</v>
      </c>
      <c r="E5" s="41" t="s">
        <v>33</v>
      </c>
      <c r="F5" s="40" t="s">
        <v>34</v>
      </c>
      <c r="G5" s="40" t="s">
        <v>35</v>
      </c>
      <c r="H5" s="40" t="s">
        <v>36</v>
      </c>
      <c r="I5" s="40" t="s">
        <v>37</v>
      </c>
      <c r="J5" s="40" t="s">
        <v>38</v>
      </c>
      <c r="K5" s="40" t="s">
        <v>39</v>
      </c>
      <c r="L5" s="207" t="s">
        <v>40</v>
      </c>
      <c r="M5" s="255" t="s">
        <v>41</v>
      </c>
      <c r="N5" s="40" t="s">
        <v>42</v>
      </c>
      <c r="O5" s="40" t="s">
        <v>43</v>
      </c>
      <c r="P5" s="40" t="s">
        <v>44</v>
      </c>
      <c r="Q5" s="42" t="s">
        <v>45</v>
      </c>
      <c r="R5" s="40" t="s">
        <v>34</v>
      </c>
      <c r="S5" s="40" t="s">
        <v>41</v>
      </c>
      <c r="T5" s="40" t="s">
        <v>42</v>
      </c>
      <c r="U5" s="43" t="s">
        <v>46</v>
      </c>
      <c r="V5" s="44"/>
      <c r="W5" s="43"/>
      <c r="X5" s="45" t="s">
        <v>47</v>
      </c>
      <c r="Y5" s="30" t="s">
        <v>48</v>
      </c>
      <c r="Z5" s="31" t="s">
        <v>49</v>
      </c>
      <c r="AA5" s="32" t="s">
        <v>50</v>
      </c>
      <c r="AB5" s="37" t="s">
        <v>51</v>
      </c>
      <c r="AC5" s="11"/>
    </row>
    <row r="6" spans="1:29" ht="15" customHeight="1">
      <c r="A6" s="46" t="s">
        <v>52</v>
      </c>
      <c r="B6" s="47" t="s">
        <v>10</v>
      </c>
      <c r="C6" s="48" t="s">
        <v>53</v>
      </c>
      <c r="D6" s="49"/>
      <c r="E6" s="50">
        <v>36</v>
      </c>
      <c r="F6" s="49">
        <v>29</v>
      </c>
      <c r="G6" s="49">
        <v>35</v>
      </c>
      <c r="H6" s="49"/>
      <c r="I6" s="49"/>
      <c r="J6" s="49"/>
      <c r="K6" s="49">
        <v>34</v>
      </c>
      <c r="L6" s="208"/>
      <c r="M6" s="242">
        <v>30</v>
      </c>
      <c r="N6" s="49"/>
      <c r="O6" s="49">
        <v>33</v>
      </c>
      <c r="P6" s="49">
        <v>32</v>
      </c>
      <c r="Q6" s="49"/>
      <c r="R6" s="49"/>
      <c r="S6" s="49"/>
      <c r="T6" s="49"/>
      <c r="U6" s="49"/>
      <c r="V6" s="51"/>
      <c r="W6" s="50"/>
      <c r="X6" s="52"/>
      <c r="Y6" s="53">
        <f t="shared" ref="Y6:Y69" si="0">COUNT(D6:W6)</f>
        <v>7</v>
      </c>
      <c r="Z6" s="54">
        <f t="shared" ref="Z6:Z69" si="1">IF(Y6=0,0,AVERAGE(D6:W6))</f>
        <v>32.714285714285715</v>
      </c>
      <c r="AA6" s="54">
        <f>IF(Y6=0,0,IF(Y6&gt;7,AVERAGE(LARGE(D6:W6,{1,2,3,4,5,6,7,8})),0))</f>
        <v>0</v>
      </c>
      <c r="AB6" s="54">
        <f>IF(Y6=0,0,IF(Y6&gt;7,SUM(LARGE(D6:W6,{1,2,3,4,5,6,7,8})),0))</f>
        <v>0</v>
      </c>
      <c r="AC6" s="11"/>
    </row>
    <row r="7" spans="1:29" ht="15" customHeight="1">
      <c r="A7" s="267" t="s">
        <v>560</v>
      </c>
      <c r="B7" s="265" t="s">
        <v>10</v>
      </c>
      <c r="C7" s="268" t="s">
        <v>53</v>
      </c>
      <c r="D7" s="58"/>
      <c r="E7" s="58"/>
      <c r="F7" s="58"/>
      <c r="G7" s="58"/>
      <c r="H7" s="58"/>
      <c r="I7" s="58"/>
      <c r="J7" s="58"/>
      <c r="K7" s="58"/>
      <c r="L7" s="209"/>
      <c r="M7" s="243"/>
      <c r="N7" s="58"/>
      <c r="O7" s="58"/>
      <c r="P7" s="269">
        <v>26</v>
      </c>
      <c r="Q7" s="58"/>
      <c r="R7" s="58"/>
      <c r="S7" s="58"/>
      <c r="T7" s="58"/>
      <c r="U7" s="58"/>
      <c r="V7" s="59"/>
      <c r="W7" s="69"/>
      <c r="X7" s="61"/>
      <c r="Y7" s="53">
        <f t="shared" si="0"/>
        <v>1</v>
      </c>
      <c r="Z7" s="54">
        <f t="shared" si="1"/>
        <v>26</v>
      </c>
      <c r="AA7" s="54">
        <f>IF(Y7=0,0,IF(Y7&gt;7,AVERAGE(LARGE(D7:W7,{1,2,3,4,5,6,7,8})),0))</f>
        <v>0</v>
      </c>
      <c r="AB7" s="54">
        <f>IF(Y7=0,0,IF(Y7&gt;7,SUM(LARGE(D7:W7,{1,2,3,4,5,6,7,8})),0))</f>
        <v>0</v>
      </c>
      <c r="AC7" s="11"/>
    </row>
    <row r="8" spans="1:29" ht="15" customHeight="1">
      <c r="A8" s="55" t="s">
        <v>54</v>
      </c>
      <c r="B8" s="62" t="s">
        <v>10</v>
      </c>
      <c r="C8" s="63" t="s">
        <v>53</v>
      </c>
      <c r="D8" s="58"/>
      <c r="E8" s="58"/>
      <c r="F8" s="58"/>
      <c r="G8" s="58"/>
      <c r="H8" s="58"/>
      <c r="I8" s="58"/>
      <c r="J8" s="58"/>
      <c r="K8" s="58"/>
      <c r="L8" s="209"/>
      <c r="M8" s="243"/>
      <c r="N8" s="58"/>
      <c r="O8" s="58"/>
      <c r="P8" s="58"/>
      <c r="Q8" s="58"/>
      <c r="R8" s="58"/>
      <c r="S8" s="58"/>
      <c r="T8" s="58"/>
      <c r="U8" s="58"/>
      <c r="V8" s="59"/>
      <c r="W8" s="58"/>
      <c r="X8" s="61"/>
      <c r="Y8" s="53">
        <f t="shared" si="0"/>
        <v>0</v>
      </c>
      <c r="Z8" s="54">
        <f t="shared" si="1"/>
        <v>0</v>
      </c>
      <c r="AA8" s="54">
        <f>IF(Y8=0,0,IF(Y8&gt;7,AVERAGE(LARGE(D8:W8,{1,2,3,4,5,6,7,8})),0))</f>
        <v>0</v>
      </c>
      <c r="AB8" s="54">
        <f>IF(Y8=0,0,IF(Y8&gt;7,SUM(LARGE(D8:W8,{1,2,3,4,5,6,7,8})),0))</f>
        <v>0</v>
      </c>
      <c r="AC8" s="11"/>
    </row>
    <row r="9" spans="1:29" ht="15" customHeight="1">
      <c r="A9" s="55" t="s">
        <v>54</v>
      </c>
      <c r="B9" s="62" t="s">
        <v>10</v>
      </c>
      <c r="C9" s="63" t="s">
        <v>55</v>
      </c>
      <c r="D9" s="58"/>
      <c r="E9" s="58">
        <v>23</v>
      </c>
      <c r="F9" s="58">
        <v>32</v>
      </c>
      <c r="G9" s="58"/>
      <c r="H9" s="58"/>
      <c r="I9" s="58">
        <v>32</v>
      </c>
      <c r="J9" s="58">
        <v>28</v>
      </c>
      <c r="K9" s="58">
        <v>34</v>
      </c>
      <c r="L9" s="209"/>
      <c r="M9" s="243">
        <v>17</v>
      </c>
      <c r="N9" s="58">
        <v>23</v>
      </c>
      <c r="O9" s="58">
        <v>26</v>
      </c>
      <c r="P9" s="58">
        <v>23</v>
      </c>
      <c r="Q9" s="58">
        <v>36</v>
      </c>
      <c r="R9" s="58"/>
      <c r="S9" s="58"/>
      <c r="T9" s="58"/>
      <c r="U9" s="58"/>
      <c r="V9" s="59"/>
      <c r="W9" s="58"/>
      <c r="X9" s="61"/>
      <c r="Y9" s="53">
        <f t="shared" si="0"/>
        <v>10</v>
      </c>
      <c r="Z9" s="54">
        <f t="shared" si="1"/>
        <v>27.4</v>
      </c>
      <c r="AA9" s="54">
        <f>IF(Y9=0,0,IF(Y9&gt;7,AVERAGE(LARGE(D9:W9,{1,2,3,4,5,6,7,8})),0))</f>
        <v>29.25</v>
      </c>
      <c r="AB9" s="54">
        <f>IF(Y9=0,0,IF(Y9&gt;7,SUM(LARGE(D9:W9,{1,2,3,4,5,6,7,8})),0))</f>
        <v>234</v>
      </c>
      <c r="AC9" s="11"/>
    </row>
    <row r="10" spans="1:29" ht="15" customHeight="1">
      <c r="A10" s="55" t="s">
        <v>54</v>
      </c>
      <c r="B10" s="62" t="s">
        <v>10</v>
      </c>
      <c r="C10" s="63" t="s">
        <v>56</v>
      </c>
      <c r="D10" s="58"/>
      <c r="E10" s="58">
        <v>26</v>
      </c>
      <c r="F10" s="58">
        <v>34</v>
      </c>
      <c r="G10" s="58"/>
      <c r="H10" s="58"/>
      <c r="I10" s="58">
        <v>41</v>
      </c>
      <c r="J10" s="58">
        <v>27</v>
      </c>
      <c r="K10" s="58">
        <v>35</v>
      </c>
      <c r="L10" s="209"/>
      <c r="M10" s="243">
        <v>26</v>
      </c>
      <c r="N10" s="58">
        <v>28</v>
      </c>
      <c r="O10" s="58">
        <v>32</v>
      </c>
      <c r="P10" s="58">
        <v>29</v>
      </c>
      <c r="Q10" s="58">
        <v>36</v>
      </c>
      <c r="R10" s="58"/>
      <c r="S10" s="58"/>
      <c r="T10" s="58"/>
      <c r="U10" s="58"/>
      <c r="V10" s="59"/>
      <c r="W10" s="58"/>
      <c r="X10" s="61"/>
      <c r="Y10" s="53">
        <f t="shared" si="0"/>
        <v>10</v>
      </c>
      <c r="Z10" s="54">
        <f t="shared" si="1"/>
        <v>31.4</v>
      </c>
      <c r="AA10" s="54">
        <f>IF(Y10=0,0,IF(Y10&gt;7,AVERAGE(LARGE(D10:W10,{1,2,3,4,5,6,7,8})),0))</f>
        <v>32.75</v>
      </c>
      <c r="AB10" s="54">
        <f>IF(Y10=0,0,IF(Y10&gt;7,SUM(LARGE(D10:W10,{1,2,3,4,5,6,7,8})),0))</f>
        <v>262</v>
      </c>
      <c r="AC10" s="11"/>
    </row>
    <row r="11" spans="1:29" ht="15" customHeight="1">
      <c r="A11" s="55" t="s">
        <v>57</v>
      </c>
      <c r="B11" s="62" t="s">
        <v>10</v>
      </c>
      <c r="C11" s="63" t="s">
        <v>53</v>
      </c>
      <c r="D11" s="58"/>
      <c r="E11" s="58"/>
      <c r="F11" s="58"/>
      <c r="G11" s="58"/>
      <c r="H11" s="58"/>
      <c r="I11" s="58"/>
      <c r="J11" s="58"/>
      <c r="K11" s="58"/>
      <c r="L11" s="209"/>
      <c r="M11" s="243"/>
      <c r="N11" s="58"/>
      <c r="O11" s="58"/>
      <c r="P11" s="58"/>
      <c r="Q11" s="58"/>
      <c r="R11" s="58"/>
      <c r="S11" s="58"/>
      <c r="T11" s="58"/>
      <c r="U11" s="58"/>
      <c r="V11" s="59"/>
      <c r="W11" s="58"/>
      <c r="X11" s="61"/>
      <c r="Y11" s="53">
        <f t="shared" si="0"/>
        <v>0</v>
      </c>
      <c r="Z11" s="54">
        <f t="shared" si="1"/>
        <v>0</v>
      </c>
      <c r="AA11" s="54">
        <f>IF(Y11=0,0,IF(Y11&gt;7,AVERAGE(LARGE(D11:W11,{1,2,3,4,5,6,7,8})),0))</f>
        <v>0</v>
      </c>
      <c r="AB11" s="54">
        <f>IF(Y11=0,0,IF(Y11&gt;7,SUM(LARGE(D11:W11,{1,2,3,4,5,6,7,8})),0))</f>
        <v>0</v>
      </c>
      <c r="AC11" s="11"/>
    </row>
    <row r="12" spans="1:29" ht="15" customHeight="1">
      <c r="A12" s="55" t="s">
        <v>58</v>
      </c>
      <c r="B12" s="62" t="s">
        <v>10</v>
      </c>
      <c r="C12" s="63" t="s">
        <v>53</v>
      </c>
      <c r="D12" s="58"/>
      <c r="E12" s="58"/>
      <c r="F12" s="58"/>
      <c r="G12" s="58"/>
      <c r="H12" s="58"/>
      <c r="I12" s="58"/>
      <c r="J12" s="58"/>
      <c r="K12" s="58"/>
      <c r="L12" s="209"/>
      <c r="M12" s="243"/>
      <c r="N12" s="58"/>
      <c r="O12" s="58"/>
      <c r="P12" s="58"/>
      <c r="Q12" s="58"/>
      <c r="R12" s="58"/>
      <c r="S12" s="58"/>
      <c r="T12" s="58"/>
      <c r="U12" s="58"/>
      <c r="V12" s="59"/>
      <c r="W12" s="58"/>
      <c r="X12" s="61"/>
      <c r="Y12" s="53">
        <f t="shared" si="0"/>
        <v>0</v>
      </c>
      <c r="Z12" s="54">
        <f t="shared" si="1"/>
        <v>0</v>
      </c>
      <c r="AA12" s="54">
        <f>IF(Y12=0,0,IF(Y12&gt;7,AVERAGE(LARGE(D12:W12,{1,2,3,4,5,6,7,8})),0))</f>
        <v>0</v>
      </c>
      <c r="AB12" s="54">
        <f>IF(Y12=0,0,IF(Y12&gt;7,SUM(LARGE(D12:W12,{1,2,3,4,5,6,7,8})),0))</f>
        <v>0</v>
      </c>
      <c r="AC12" s="11"/>
    </row>
    <row r="13" spans="1:29" ht="15" customHeight="1">
      <c r="A13" s="64" t="s">
        <v>555</v>
      </c>
      <c r="B13" s="61" t="s">
        <v>4</v>
      </c>
      <c r="C13" s="66" t="s">
        <v>68</v>
      </c>
      <c r="D13" s="67"/>
      <c r="E13" s="67"/>
      <c r="F13" s="67"/>
      <c r="G13" s="67"/>
      <c r="H13" s="67"/>
      <c r="I13" s="67"/>
      <c r="J13" s="67"/>
      <c r="K13" s="58"/>
      <c r="L13" s="210"/>
      <c r="M13" s="244">
        <v>19</v>
      </c>
      <c r="N13" s="67"/>
      <c r="O13" s="67"/>
      <c r="P13" s="67"/>
      <c r="Q13" s="67"/>
      <c r="R13" s="67"/>
      <c r="S13" s="67"/>
      <c r="T13" s="67"/>
      <c r="U13" s="67"/>
      <c r="V13" s="68"/>
      <c r="W13" s="67"/>
      <c r="X13" s="60"/>
      <c r="Y13" s="53">
        <f t="shared" si="0"/>
        <v>1</v>
      </c>
      <c r="Z13" s="54">
        <f t="shared" si="1"/>
        <v>19</v>
      </c>
      <c r="AA13" s="54">
        <f>IF(Y13=0,0,IF(Y13&gt;7,AVERAGE(LARGE(D13:W13,{1,2,3,4,5,6,7,8})),0))</f>
        <v>0</v>
      </c>
      <c r="AB13" s="54">
        <f>IF(Y13=0,0,IF(Y13&gt;7,SUM(LARGE(D13:W13,{1,2,3,4,5,6,7,8})),0))</f>
        <v>0</v>
      </c>
      <c r="AC13" s="11"/>
    </row>
    <row r="14" spans="1:29" ht="15" customHeight="1">
      <c r="A14" s="55" t="s">
        <v>59</v>
      </c>
      <c r="B14" s="62" t="s">
        <v>4</v>
      </c>
      <c r="C14" s="63" t="s">
        <v>56</v>
      </c>
      <c r="D14" s="58"/>
      <c r="E14" s="58"/>
      <c r="F14" s="58">
        <v>26</v>
      </c>
      <c r="G14" s="58"/>
      <c r="H14" s="58"/>
      <c r="I14" s="58">
        <v>37</v>
      </c>
      <c r="J14" s="58"/>
      <c r="K14" s="58"/>
      <c r="L14" s="209"/>
      <c r="M14" s="243"/>
      <c r="N14" s="58"/>
      <c r="O14" s="58"/>
      <c r="P14" s="58"/>
      <c r="Q14" s="58"/>
      <c r="R14" s="58"/>
      <c r="S14" s="58"/>
      <c r="T14" s="58"/>
      <c r="U14" s="58"/>
      <c r="V14" s="59"/>
      <c r="W14" s="58"/>
      <c r="X14" s="61"/>
      <c r="Y14" s="53">
        <f t="shared" si="0"/>
        <v>2</v>
      </c>
      <c r="Z14" s="54">
        <f t="shared" si="1"/>
        <v>31.5</v>
      </c>
      <c r="AA14" s="54">
        <f>IF(Y14=0,0,IF(Y14&gt;7,AVERAGE(LARGE(D14:W14,{1,2,3,4,5,6,7,8})),0))</f>
        <v>0</v>
      </c>
      <c r="AB14" s="54">
        <f>IF(Y14=0,0,IF(Y14&gt;7,SUM(LARGE(D14:W14,{1,2,3,4,5,6,7,8})),0))</f>
        <v>0</v>
      </c>
      <c r="AC14" s="11"/>
    </row>
    <row r="15" spans="1:29" ht="15" customHeight="1">
      <c r="A15" s="55" t="s">
        <v>60</v>
      </c>
      <c r="B15" s="62" t="s">
        <v>5</v>
      </c>
      <c r="C15" s="63" t="s">
        <v>53</v>
      </c>
      <c r="D15" s="58"/>
      <c r="E15" s="58"/>
      <c r="F15" s="58"/>
      <c r="G15" s="58"/>
      <c r="H15" s="58"/>
      <c r="I15" s="58"/>
      <c r="J15" s="58"/>
      <c r="K15" s="58"/>
      <c r="L15" s="209"/>
      <c r="M15" s="243"/>
      <c r="N15" s="58"/>
      <c r="O15" s="58"/>
      <c r="P15" s="58"/>
      <c r="Q15" s="58"/>
      <c r="R15" s="58"/>
      <c r="S15" s="58"/>
      <c r="T15" s="58"/>
      <c r="U15" s="58"/>
      <c r="V15" s="59"/>
      <c r="W15" s="58"/>
      <c r="X15" s="61"/>
      <c r="Y15" s="53">
        <f t="shared" si="0"/>
        <v>0</v>
      </c>
      <c r="Z15" s="54">
        <f t="shared" si="1"/>
        <v>0</v>
      </c>
      <c r="AA15" s="54">
        <f>IF(Y15=0,0,IF(Y15&gt;7,AVERAGE(LARGE(D15:W15,{1,2,3,4,5,6,7,8})),0))</f>
        <v>0</v>
      </c>
      <c r="AB15" s="54">
        <f>IF(Y15=0,0,IF(Y15&gt;7,SUM(LARGE(D15:W15,{1,2,3,4,5,6,7,8})),0))</f>
        <v>0</v>
      </c>
      <c r="AC15" s="11"/>
    </row>
    <row r="16" spans="1:29" ht="15" customHeight="1">
      <c r="A16" s="55" t="s">
        <v>61</v>
      </c>
      <c r="B16" s="62" t="s">
        <v>7</v>
      </c>
      <c r="C16" s="63" t="s">
        <v>53</v>
      </c>
      <c r="D16" s="58">
        <v>36</v>
      </c>
      <c r="E16" s="58">
        <v>37</v>
      </c>
      <c r="F16" s="58">
        <v>43</v>
      </c>
      <c r="G16" s="58"/>
      <c r="H16" s="58"/>
      <c r="I16" s="58"/>
      <c r="J16" s="58"/>
      <c r="K16" s="58"/>
      <c r="L16" s="209">
        <v>39</v>
      </c>
      <c r="M16" s="243">
        <v>42</v>
      </c>
      <c r="N16" s="58">
        <v>38</v>
      </c>
      <c r="O16" s="58">
        <v>45</v>
      </c>
      <c r="P16" s="58">
        <v>39</v>
      </c>
      <c r="Q16" s="58">
        <v>46</v>
      </c>
      <c r="R16" s="58"/>
      <c r="S16" s="58"/>
      <c r="T16" s="58"/>
      <c r="U16" s="58"/>
      <c r="V16" s="59">
        <v>44</v>
      </c>
      <c r="W16" s="58">
        <v>45</v>
      </c>
      <c r="X16" s="61"/>
      <c r="Y16" s="53">
        <f t="shared" si="0"/>
        <v>11</v>
      </c>
      <c r="Z16" s="54">
        <f t="shared" si="1"/>
        <v>41.272727272727273</v>
      </c>
      <c r="AA16" s="54">
        <f>IF(Y16=0,0,IF(Y16&gt;7,AVERAGE(LARGE(D16:W16,{1,2,3,4,5,6,7,8})),0))</f>
        <v>42.875</v>
      </c>
      <c r="AB16" s="54">
        <f>IF(Y16=0,0,IF(Y16&gt;7,SUM(LARGE(D16:W16,{1,2,3,4,5,6,7,8})),0))</f>
        <v>343</v>
      </c>
      <c r="AC16" s="11"/>
    </row>
    <row r="17" spans="1:29" ht="15" customHeight="1">
      <c r="A17" s="55" t="s">
        <v>61</v>
      </c>
      <c r="B17" s="62" t="s">
        <v>7</v>
      </c>
      <c r="C17" s="63" t="s">
        <v>55</v>
      </c>
      <c r="D17" s="58">
        <v>25</v>
      </c>
      <c r="E17" s="58"/>
      <c r="F17" s="58"/>
      <c r="G17" s="58"/>
      <c r="H17" s="58"/>
      <c r="I17" s="58"/>
      <c r="J17" s="58"/>
      <c r="K17" s="58"/>
      <c r="L17" s="209"/>
      <c r="M17" s="243"/>
      <c r="N17" s="58"/>
      <c r="O17" s="58"/>
      <c r="P17" s="58"/>
      <c r="Q17" s="58"/>
      <c r="R17" s="58"/>
      <c r="S17" s="58"/>
      <c r="T17" s="59"/>
      <c r="U17" s="58"/>
      <c r="V17" s="59"/>
      <c r="W17" s="58"/>
      <c r="X17" s="61"/>
      <c r="Y17" s="53">
        <f t="shared" si="0"/>
        <v>1</v>
      </c>
      <c r="Z17" s="54">
        <f t="shared" si="1"/>
        <v>25</v>
      </c>
      <c r="AA17" s="54">
        <f>IF(Y17=0,0,IF(Y17&gt;7,AVERAGE(LARGE(D17:W17,{1,2,3,4,5,6,7,8})),0))</f>
        <v>0</v>
      </c>
      <c r="AB17" s="54">
        <f>IF(Y17=0,0,IF(Y17&gt;7,SUM(LARGE(D17:W17,{1,2,3,4,5,6,7,8})),0))</f>
        <v>0</v>
      </c>
      <c r="AC17" s="11"/>
    </row>
    <row r="18" spans="1:29" ht="15" customHeight="1">
      <c r="A18" s="55" t="s">
        <v>62</v>
      </c>
      <c r="B18" s="62" t="s">
        <v>7</v>
      </c>
      <c r="C18" s="63" t="s">
        <v>53</v>
      </c>
      <c r="D18" s="58"/>
      <c r="E18" s="58"/>
      <c r="F18" s="58"/>
      <c r="G18" s="58"/>
      <c r="H18" s="58"/>
      <c r="I18" s="58"/>
      <c r="J18" s="58"/>
      <c r="K18" s="58"/>
      <c r="L18" s="209"/>
      <c r="M18" s="243"/>
      <c r="N18" s="58"/>
      <c r="O18" s="58"/>
      <c r="P18" s="58"/>
      <c r="Q18" s="58"/>
      <c r="R18" s="58"/>
      <c r="S18" s="58"/>
      <c r="T18" s="58"/>
      <c r="U18" s="58"/>
      <c r="V18" s="59"/>
      <c r="W18" s="58"/>
      <c r="X18" s="61"/>
      <c r="Y18" s="53">
        <f t="shared" si="0"/>
        <v>0</v>
      </c>
      <c r="Z18" s="54">
        <f t="shared" si="1"/>
        <v>0</v>
      </c>
      <c r="AA18" s="54">
        <f>IF(Y18=0,0,IF(Y18&gt;7,AVERAGE(LARGE(D18:W18,{1,2,3,4,5,6,7,8})),0))</f>
        <v>0</v>
      </c>
      <c r="AB18" s="54">
        <f>IF(Y18=0,0,IF(Y18&gt;7,SUM(LARGE(D18:W18,{1,2,3,4,5,6,7,8})),0))</f>
        <v>0</v>
      </c>
      <c r="AC18" s="11"/>
    </row>
    <row r="19" spans="1:29" ht="15" customHeight="1">
      <c r="A19" s="55" t="s">
        <v>63</v>
      </c>
      <c r="B19" s="62" t="s">
        <v>7</v>
      </c>
      <c r="C19" s="63" t="s">
        <v>53</v>
      </c>
      <c r="D19" s="58">
        <v>37</v>
      </c>
      <c r="E19" s="58">
        <v>39</v>
      </c>
      <c r="F19" s="58">
        <v>37</v>
      </c>
      <c r="G19" s="58"/>
      <c r="H19" s="58">
        <v>43</v>
      </c>
      <c r="I19" s="58"/>
      <c r="J19" s="58"/>
      <c r="K19" s="58"/>
      <c r="L19" s="209"/>
      <c r="M19" s="243">
        <v>38</v>
      </c>
      <c r="N19" s="58">
        <v>30</v>
      </c>
      <c r="O19" s="58"/>
      <c r="P19" s="58"/>
      <c r="Q19" s="58"/>
      <c r="R19" s="58"/>
      <c r="S19" s="58"/>
      <c r="T19" s="58"/>
      <c r="U19" s="58"/>
      <c r="V19" s="59">
        <v>34</v>
      </c>
      <c r="W19" s="58">
        <v>42</v>
      </c>
      <c r="X19" s="61"/>
      <c r="Y19" s="53">
        <f t="shared" si="0"/>
        <v>8</v>
      </c>
      <c r="Z19" s="54">
        <f t="shared" si="1"/>
        <v>37.5</v>
      </c>
      <c r="AA19" s="54">
        <f>IF(Y19=0,0,IF(Y19&gt;7,AVERAGE(LARGE(D19:W19,{1,2,3,4,5,6,7,8})),0))</f>
        <v>37.5</v>
      </c>
      <c r="AB19" s="54">
        <f>IF(Y19=0,0,IF(Y19&gt;7,SUM(LARGE(D19:W19,{1,2,3,4,5,6,7,8})),0))</f>
        <v>300</v>
      </c>
      <c r="AC19" s="11"/>
    </row>
    <row r="20" spans="1:29" ht="15" customHeight="1">
      <c r="A20" s="55" t="s">
        <v>64</v>
      </c>
      <c r="B20" s="62" t="s">
        <v>8</v>
      </c>
      <c r="C20" s="63" t="s">
        <v>53</v>
      </c>
      <c r="D20" s="58">
        <v>39</v>
      </c>
      <c r="E20" s="58">
        <v>32</v>
      </c>
      <c r="F20" s="58">
        <v>36</v>
      </c>
      <c r="G20" s="58">
        <v>32</v>
      </c>
      <c r="H20" s="58"/>
      <c r="I20" s="58"/>
      <c r="J20" s="58"/>
      <c r="K20" s="58"/>
      <c r="L20" s="209">
        <v>35</v>
      </c>
      <c r="M20" s="243">
        <v>31</v>
      </c>
      <c r="N20" s="58">
        <v>29</v>
      </c>
      <c r="O20" s="58">
        <v>32</v>
      </c>
      <c r="P20" s="58">
        <v>31</v>
      </c>
      <c r="Q20" s="58">
        <v>40</v>
      </c>
      <c r="R20" s="58"/>
      <c r="S20" s="58"/>
      <c r="T20" s="58"/>
      <c r="U20" s="58"/>
      <c r="V20" s="59"/>
      <c r="W20" s="58"/>
      <c r="X20" s="61"/>
      <c r="Y20" s="53">
        <f t="shared" si="0"/>
        <v>10</v>
      </c>
      <c r="Z20" s="54">
        <f t="shared" si="1"/>
        <v>33.700000000000003</v>
      </c>
      <c r="AA20" s="54">
        <f>IF(Y20=0,0,IF(Y20&gt;7,AVERAGE(LARGE(D20:W20,{1,2,3,4,5,6,7,8})),0))</f>
        <v>34.625</v>
      </c>
      <c r="AB20" s="54">
        <f>IF(Y20=0,0,IF(Y20&gt;7,SUM(LARGE(D20:W20,{1,2,3,4,5,6,7,8})),0))</f>
        <v>277</v>
      </c>
      <c r="AC20" s="11"/>
    </row>
    <row r="21" spans="1:29" ht="15" customHeight="1">
      <c r="A21" s="55" t="s">
        <v>64</v>
      </c>
      <c r="B21" s="62" t="s">
        <v>8</v>
      </c>
      <c r="C21" s="63" t="s">
        <v>56</v>
      </c>
      <c r="D21" s="58">
        <v>33</v>
      </c>
      <c r="E21" s="58">
        <v>35</v>
      </c>
      <c r="F21" s="58">
        <v>34</v>
      </c>
      <c r="G21" s="58">
        <v>37</v>
      </c>
      <c r="H21" s="58"/>
      <c r="I21" s="58"/>
      <c r="J21" s="58"/>
      <c r="K21" s="58"/>
      <c r="L21" s="209">
        <v>37</v>
      </c>
      <c r="M21" s="243">
        <v>32</v>
      </c>
      <c r="N21" s="58"/>
      <c r="O21" s="58">
        <v>28</v>
      </c>
      <c r="P21" s="58">
        <v>30</v>
      </c>
      <c r="Q21" s="58">
        <v>39</v>
      </c>
      <c r="R21" s="58"/>
      <c r="S21" s="58"/>
      <c r="T21" s="58"/>
      <c r="U21" s="58"/>
      <c r="V21" s="59"/>
      <c r="W21" s="58"/>
      <c r="X21" s="61"/>
      <c r="Y21" s="53">
        <f t="shared" si="0"/>
        <v>9</v>
      </c>
      <c r="Z21" s="54">
        <f t="shared" si="1"/>
        <v>33.888888888888886</v>
      </c>
      <c r="AA21" s="54">
        <f>IF(Y21=0,0,IF(Y21&gt;7,AVERAGE(LARGE(D21:W21,{1,2,3,4,5,6,7,8})),0))</f>
        <v>34.625</v>
      </c>
      <c r="AB21" s="54">
        <f>IF(Y21=0,0,IF(Y21&gt;7,SUM(LARGE(D21:W21,{1,2,3,4,5,6,7,8})),0))</f>
        <v>277</v>
      </c>
      <c r="AC21" s="11"/>
    </row>
    <row r="22" spans="1:29" ht="15" customHeight="1">
      <c r="A22" s="55" t="s">
        <v>65</v>
      </c>
      <c r="B22" s="62" t="s">
        <v>8</v>
      </c>
      <c r="C22" s="63" t="s">
        <v>53</v>
      </c>
      <c r="D22" s="58">
        <v>34</v>
      </c>
      <c r="E22" s="58">
        <v>33</v>
      </c>
      <c r="F22" s="58">
        <v>34</v>
      </c>
      <c r="G22" s="58">
        <v>30</v>
      </c>
      <c r="H22" s="58"/>
      <c r="I22" s="58"/>
      <c r="J22" s="58"/>
      <c r="K22" s="58"/>
      <c r="L22" s="209">
        <v>35</v>
      </c>
      <c r="M22" s="243">
        <v>34</v>
      </c>
      <c r="N22" s="58">
        <v>27</v>
      </c>
      <c r="O22" s="58">
        <v>31</v>
      </c>
      <c r="P22" s="58">
        <v>35</v>
      </c>
      <c r="Q22" s="58">
        <v>30</v>
      </c>
      <c r="R22" s="58"/>
      <c r="S22" s="58"/>
      <c r="T22" s="58"/>
      <c r="U22" s="58"/>
      <c r="V22" s="59"/>
      <c r="W22" s="58"/>
      <c r="X22" s="61"/>
      <c r="Y22" s="53">
        <f t="shared" si="0"/>
        <v>10</v>
      </c>
      <c r="Z22" s="54">
        <f t="shared" si="1"/>
        <v>32.299999999999997</v>
      </c>
      <c r="AA22" s="54">
        <f>IF(Y22=0,0,IF(Y22&gt;7,AVERAGE(LARGE(D22:W22,{1,2,3,4,5,6,7,8})),0))</f>
        <v>33.25</v>
      </c>
      <c r="AB22" s="54">
        <f>IF(Y22=0,0,IF(Y22&gt;7,SUM(LARGE(D22:W22,{1,2,3,4,5,6,7,8})),0))</f>
        <v>266</v>
      </c>
      <c r="AC22" s="11"/>
    </row>
    <row r="23" spans="1:29" ht="15" customHeight="1">
      <c r="A23" s="55" t="s">
        <v>65</v>
      </c>
      <c r="B23" s="62" t="s">
        <v>8</v>
      </c>
      <c r="C23" s="63" t="s">
        <v>66</v>
      </c>
      <c r="D23" s="58">
        <v>33</v>
      </c>
      <c r="E23" s="58">
        <v>34</v>
      </c>
      <c r="F23" s="58">
        <v>33</v>
      </c>
      <c r="G23" s="58">
        <v>30</v>
      </c>
      <c r="H23" s="58"/>
      <c r="I23" s="58"/>
      <c r="J23" s="58"/>
      <c r="K23" s="58"/>
      <c r="L23" s="209">
        <v>30</v>
      </c>
      <c r="M23" s="243">
        <v>27</v>
      </c>
      <c r="N23" s="58">
        <v>22</v>
      </c>
      <c r="O23" s="58">
        <v>32</v>
      </c>
      <c r="P23" s="58">
        <v>34</v>
      </c>
      <c r="Q23" s="58">
        <v>34</v>
      </c>
      <c r="R23" s="58"/>
      <c r="S23" s="58"/>
      <c r="T23" s="58"/>
      <c r="U23" s="58"/>
      <c r="V23" s="59"/>
      <c r="W23" s="58"/>
      <c r="X23" s="61"/>
      <c r="Y23" s="53">
        <f t="shared" si="0"/>
        <v>10</v>
      </c>
      <c r="Z23" s="54">
        <f t="shared" si="1"/>
        <v>30.9</v>
      </c>
      <c r="AA23" s="54">
        <f>IF(Y23=0,0,IF(Y23&gt;7,AVERAGE(LARGE(D23:W23,{1,2,3,4,5,6,7,8})),0))</f>
        <v>32.5</v>
      </c>
      <c r="AB23" s="54">
        <f>IF(Y23=0,0,IF(Y23&gt;7,SUM(LARGE(D23:W23,{1,2,3,4,5,6,7,8})),0))</f>
        <v>260</v>
      </c>
      <c r="AC23" s="11"/>
    </row>
    <row r="24" spans="1:29" ht="15" customHeight="1">
      <c r="A24" s="55" t="s">
        <v>65</v>
      </c>
      <c r="B24" s="62" t="s">
        <v>8</v>
      </c>
      <c r="C24" s="63" t="s">
        <v>56</v>
      </c>
      <c r="D24" s="58"/>
      <c r="E24" s="58"/>
      <c r="F24" s="58"/>
      <c r="G24" s="58">
        <v>37</v>
      </c>
      <c r="H24" s="58"/>
      <c r="I24" s="58"/>
      <c r="J24" s="58"/>
      <c r="K24" s="58"/>
      <c r="L24" s="209"/>
      <c r="M24" s="243"/>
      <c r="N24" s="58"/>
      <c r="O24" s="58"/>
      <c r="P24" s="58"/>
      <c r="Q24" s="58"/>
      <c r="R24" s="58"/>
      <c r="S24" s="58"/>
      <c r="T24" s="58"/>
      <c r="U24" s="58"/>
      <c r="V24" s="59"/>
      <c r="W24" s="58"/>
      <c r="X24" s="61"/>
      <c r="Y24" s="53">
        <f t="shared" si="0"/>
        <v>1</v>
      </c>
      <c r="Z24" s="54">
        <f t="shared" si="1"/>
        <v>37</v>
      </c>
      <c r="AA24" s="54">
        <f>IF(Y24=0,0,IF(Y24&gt;7,AVERAGE(LARGE(D24:W24,{1,2,3,4,5,6,7,8})),0))</f>
        <v>0</v>
      </c>
      <c r="AB24" s="54">
        <f>IF(Y24=0,0,IF(Y24&gt;7,SUM(LARGE(D24:W24,{1,2,3,4,5,6,7,8})),0))</f>
        <v>0</v>
      </c>
      <c r="AC24" s="11"/>
    </row>
    <row r="25" spans="1:29" ht="15" customHeight="1">
      <c r="A25" s="55" t="s">
        <v>67</v>
      </c>
      <c r="B25" s="62" t="s">
        <v>5</v>
      </c>
      <c r="C25" s="63" t="s">
        <v>68</v>
      </c>
      <c r="D25" s="58"/>
      <c r="E25" s="58">
        <v>30</v>
      </c>
      <c r="F25" s="58"/>
      <c r="G25" s="58">
        <v>41</v>
      </c>
      <c r="H25" s="58"/>
      <c r="I25" s="58"/>
      <c r="J25" s="58">
        <v>29</v>
      </c>
      <c r="K25" s="58"/>
      <c r="L25" s="209"/>
      <c r="M25" s="243"/>
      <c r="N25" s="58"/>
      <c r="O25" s="58"/>
      <c r="P25" s="58"/>
      <c r="Q25" s="58"/>
      <c r="R25" s="58"/>
      <c r="S25" s="58"/>
      <c r="T25" s="58"/>
      <c r="U25" s="58"/>
      <c r="V25" s="59"/>
      <c r="W25" s="58"/>
      <c r="X25" s="61"/>
      <c r="Y25" s="53">
        <f t="shared" si="0"/>
        <v>3</v>
      </c>
      <c r="Z25" s="54">
        <f t="shared" si="1"/>
        <v>33.333333333333336</v>
      </c>
      <c r="AA25" s="54">
        <f>IF(Y25=0,0,IF(Y25&gt;7,AVERAGE(LARGE(D25:W25,{1,2,3,4,5,6,7,8})),0))</f>
        <v>0</v>
      </c>
      <c r="AB25" s="54">
        <f>IF(Y25=0,0,IF(Y25&gt;7,SUM(LARGE(D25:W25,{1,2,3,4,5,6,7,8})),0))</f>
        <v>0</v>
      </c>
      <c r="AC25" s="11"/>
    </row>
    <row r="26" spans="1:29" ht="15" customHeight="1">
      <c r="A26" s="55" t="s">
        <v>69</v>
      </c>
      <c r="B26" s="62" t="s">
        <v>5</v>
      </c>
      <c r="C26" s="63" t="s">
        <v>68</v>
      </c>
      <c r="D26" s="58"/>
      <c r="E26" s="58">
        <v>27</v>
      </c>
      <c r="F26" s="58">
        <v>34</v>
      </c>
      <c r="G26" s="58">
        <v>40</v>
      </c>
      <c r="H26" s="58"/>
      <c r="I26" s="58"/>
      <c r="J26" s="58">
        <v>29</v>
      </c>
      <c r="K26" s="58"/>
      <c r="L26" s="209"/>
      <c r="M26" s="243"/>
      <c r="N26" s="58">
        <v>34</v>
      </c>
      <c r="O26" s="58">
        <v>33</v>
      </c>
      <c r="P26" s="58">
        <v>43</v>
      </c>
      <c r="Q26" s="58"/>
      <c r="R26" s="58"/>
      <c r="S26" s="58"/>
      <c r="T26" s="58"/>
      <c r="U26" s="58"/>
      <c r="V26" s="59">
        <v>35</v>
      </c>
      <c r="W26" s="58"/>
      <c r="X26" s="61"/>
      <c r="Y26" s="53">
        <f t="shared" si="0"/>
        <v>8</v>
      </c>
      <c r="Z26" s="54">
        <f t="shared" si="1"/>
        <v>34.375</v>
      </c>
      <c r="AA26" s="54">
        <f>IF(Y26=0,0,IF(Y26&gt;7,AVERAGE(LARGE(D26:W26,{1,2,3,4,5,6,7,8})),0))</f>
        <v>34.375</v>
      </c>
      <c r="AB26" s="54">
        <f>IF(Y26=0,0,IF(Y26&gt;7,SUM(LARGE(D26:W26,{1,2,3,4,5,6,7,8})),0))</f>
        <v>275</v>
      </c>
      <c r="AC26" s="11"/>
    </row>
    <row r="27" spans="1:29" ht="15" customHeight="1">
      <c r="A27" s="55" t="s">
        <v>70</v>
      </c>
      <c r="B27" s="62" t="s">
        <v>5</v>
      </c>
      <c r="C27" s="63" t="s">
        <v>53</v>
      </c>
      <c r="D27" s="58"/>
      <c r="E27" s="58">
        <v>15</v>
      </c>
      <c r="F27" s="58">
        <v>21</v>
      </c>
      <c r="G27" s="58">
        <v>20</v>
      </c>
      <c r="H27" s="58"/>
      <c r="I27" s="58"/>
      <c r="J27" s="58">
        <v>21</v>
      </c>
      <c r="K27" s="58"/>
      <c r="L27" s="209"/>
      <c r="M27" s="243"/>
      <c r="N27" s="58">
        <v>26</v>
      </c>
      <c r="O27" s="58">
        <v>29</v>
      </c>
      <c r="P27" s="58">
        <v>16</v>
      </c>
      <c r="Q27" s="58"/>
      <c r="R27" s="58"/>
      <c r="S27" s="58"/>
      <c r="T27" s="58"/>
      <c r="U27" s="58"/>
      <c r="V27" s="59">
        <v>24</v>
      </c>
      <c r="W27" s="58"/>
      <c r="X27" s="61"/>
      <c r="Y27" s="53">
        <f t="shared" si="0"/>
        <v>8</v>
      </c>
      <c r="Z27" s="54">
        <f t="shared" si="1"/>
        <v>21.5</v>
      </c>
      <c r="AA27" s="54">
        <f>IF(Y27=0,0,IF(Y27&gt;7,AVERAGE(LARGE(D27:W27,{1,2,3,4,5,6,7,8})),0))</f>
        <v>21.5</v>
      </c>
      <c r="AB27" s="54">
        <f>IF(Y27=0,0,IF(Y27&gt;7,SUM(LARGE(D27:W27,{1,2,3,4,5,6,7,8})),0))</f>
        <v>172</v>
      </c>
      <c r="AC27" s="11"/>
    </row>
    <row r="28" spans="1:29" ht="15" customHeight="1">
      <c r="A28" s="55" t="s">
        <v>71</v>
      </c>
      <c r="B28" s="62" t="s">
        <v>5</v>
      </c>
      <c r="C28" s="63" t="s">
        <v>68</v>
      </c>
      <c r="D28" s="58"/>
      <c r="E28" s="58">
        <v>20</v>
      </c>
      <c r="F28" s="58"/>
      <c r="G28" s="58"/>
      <c r="H28" s="58"/>
      <c r="I28" s="58"/>
      <c r="J28" s="58"/>
      <c r="K28" s="58"/>
      <c r="L28" s="209"/>
      <c r="M28" s="243"/>
      <c r="N28" s="58"/>
      <c r="O28" s="58"/>
      <c r="P28" s="58"/>
      <c r="Q28" s="58"/>
      <c r="R28" s="58"/>
      <c r="S28" s="58"/>
      <c r="T28" s="58"/>
      <c r="U28" s="58"/>
      <c r="V28" s="59"/>
      <c r="W28" s="58"/>
      <c r="X28" s="61"/>
      <c r="Y28" s="53">
        <f t="shared" si="0"/>
        <v>1</v>
      </c>
      <c r="Z28" s="54">
        <f t="shared" si="1"/>
        <v>20</v>
      </c>
      <c r="AA28" s="54">
        <f>IF(Y28=0,0,IF(Y28&gt;7,AVERAGE(LARGE(D28:W28,{1,2,3,4,5,6,7,8})),0))</f>
        <v>0</v>
      </c>
      <c r="AB28" s="54">
        <f>IF(Y28=0,0,IF(Y28&gt;7,SUM(LARGE(D28:W28,{1,2,3,4,5,6,7,8})),0))</f>
        <v>0</v>
      </c>
      <c r="AC28" s="11"/>
    </row>
    <row r="29" spans="1:29" ht="15" customHeight="1">
      <c r="A29" s="55" t="s">
        <v>72</v>
      </c>
      <c r="B29" s="62" t="s">
        <v>5</v>
      </c>
      <c r="C29" s="63" t="s">
        <v>68</v>
      </c>
      <c r="D29" s="58"/>
      <c r="E29" s="58">
        <v>20</v>
      </c>
      <c r="F29" s="58">
        <v>32</v>
      </c>
      <c r="G29" s="58">
        <v>29</v>
      </c>
      <c r="H29" s="58"/>
      <c r="I29" s="58"/>
      <c r="J29" s="58"/>
      <c r="K29" s="58"/>
      <c r="L29" s="209"/>
      <c r="M29" s="243"/>
      <c r="N29" s="58">
        <v>37</v>
      </c>
      <c r="O29" s="58">
        <v>38</v>
      </c>
      <c r="P29" s="58">
        <v>34</v>
      </c>
      <c r="Q29" s="58"/>
      <c r="R29" s="58"/>
      <c r="S29" s="58"/>
      <c r="T29" s="58"/>
      <c r="U29" s="58"/>
      <c r="V29" s="59">
        <v>37</v>
      </c>
      <c r="W29" s="58"/>
      <c r="X29" s="60"/>
      <c r="Y29" s="53">
        <f t="shared" si="0"/>
        <v>7</v>
      </c>
      <c r="Z29" s="54">
        <f t="shared" si="1"/>
        <v>32.428571428571431</v>
      </c>
      <c r="AA29" s="54">
        <f>IF(Y29=0,0,IF(Y29&gt;7,AVERAGE(LARGE(D29:W29,{1,2,3,4,5,6,7,8})),0))</f>
        <v>0</v>
      </c>
      <c r="AB29" s="54">
        <f>IF(Y29=0,0,IF(Y29&gt;7,SUM(LARGE(D29:W29,{1,2,3,4,5,6,7,8})),0))</f>
        <v>0</v>
      </c>
      <c r="AC29" s="11"/>
    </row>
    <row r="30" spans="1:29" ht="15" customHeight="1">
      <c r="A30" s="55" t="s">
        <v>73</v>
      </c>
      <c r="B30" s="62" t="s">
        <v>7</v>
      </c>
      <c r="C30" s="63" t="s">
        <v>53</v>
      </c>
      <c r="D30" s="58"/>
      <c r="E30" s="58">
        <v>16</v>
      </c>
      <c r="F30" s="58"/>
      <c r="G30" s="58"/>
      <c r="H30" s="58"/>
      <c r="I30" s="58"/>
      <c r="J30" s="58"/>
      <c r="K30" s="58"/>
      <c r="L30" s="209"/>
      <c r="M30" s="243"/>
      <c r="N30" s="58">
        <v>28</v>
      </c>
      <c r="O30" s="58"/>
      <c r="P30" s="58"/>
      <c r="Q30" s="58"/>
      <c r="R30" s="58"/>
      <c r="S30" s="58"/>
      <c r="T30" s="59"/>
      <c r="U30" s="58"/>
      <c r="V30" s="59">
        <v>23</v>
      </c>
      <c r="W30" s="58"/>
      <c r="X30" s="60"/>
      <c r="Y30" s="53">
        <f t="shared" si="0"/>
        <v>3</v>
      </c>
      <c r="Z30" s="54">
        <f t="shared" si="1"/>
        <v>22.333333333333332</v>
      </c>
      <c r="AA30" s="54">
        <f>IF(Y30=0,0,IF(Y30&gt;7,AVERAGE(LARGE(D30:W30,{1,2,3,4,5,6,7,8})),0))</f>
        <v>0</v>
      </c>
      <c r="AB30" s="54">
        <f>IF(Y30=0,0,IF(Y30&gt;7,SUM(LARGE(D30:W30,{1,2,3,4,5,6,7,8})),0))</f>
        <v>0</v>
      </c>
      <c r="AC30" s="11"/>
    </row>
    <row r="31" spans="1:29" ht="15" customHeight="1">
      <c r="A31" s="55" t="s">
        <v>74</v>
      </c>
      <c r="B31" s="62" t="s">
        <v>7</v>
      </c>
      <c r="C31" s="63" t="s">
        <v>53</v>
      </c>
      <c r="D31" s="58"/>
      <c r="E31" s="58">
        <v>42</v>
      </c>
      <c r="F31" s="58">
        <v>39</v>
      </c>
      <c r="G31" s="58">
        <v>37</v>
      </c>
      <c r="H31" s="58">
        <v>37</v>
      </c>
      <c r="I31" s="58">
        <v>33</v>
      </c>
      <c r="J31" s="58"/>
      <c r="K31" s="58">
        <v>39</v>
      </c>
      <c r="L31" s="209"/>
      <c r="M31" s="243">
        <v>39</v>
      </c>
      <c r="N31" s="58">
        <v>38</v>
      </c>
      <c r="O31" s="58">
        <v>46</v>
      </c>
      <c r="P31" s="58">
        <v>43</v>
      </c>
      <c r="Q31" s="58">
        <v>42</v>
      </c>
      <c r="R31" s="58"/>
      <c r="S31" s="58"/>
      <c r="T31" s="58"/>
      <c r="U31" s="58"/>
      <c r="V31" s="59">
        <v>34</v>
      </c>
      <c r="W31" s="58">
        <v>39</v>
      </c>
      <c r="X31" s="61"/>
      <c r="Y31" s="53">
        <f t="shared" si="0"/>
        <v>13</v>
      </c>
      <c r="Z31" s="54">
        <f t="shared" si="1"/>
        <v>39.07692307692308</v>
      </c>
      <c r="AA31" s="54">
        <f>IF(Y31=0,0,IF(Y31&gt;7,AVERAGE(LARGE(D31:W31,{1,2,3,4,5,6,7,8})),0))</f>
        <v>41.125</v>
      </c>
      <c r="AB31" s="54">
        <f>IF(Y31=0,0,IF(Y31&gt;7,SUM(LARGE(D31:W31,{1,2,3,4,5,6,7,8})),0))</f>
        <v>329</v>
      </c>
      <c r="AC31" s="11"/>
    </row>
    <row r="32" spans="1:29" ht="15" customHeight="1">
      <c r="A32" s="55" t="s">
        <v>74</v>
      </c>
      <c r="B32" s="62" t="s">
        <v>7</v>
      </c>
      <c r="C32" s="63" t="s">
        <v>56</v>
      </c>
      <c r="D32" s="58"/>
      <c r="E32" s="58"/>
      <c r="F32" s="58"/>
      <c r="G32" s="58"/>
      <c r="H32" s="58">
        <v>39</v>
      </c>
      <c r="I32" s="58"/>
      <c r="J32" s="58"/>
      <c r="K32" s="58"/>
      <c r="L32" s="209"/>
      <c r="M32" s="243"/>
      <c r="N32" s="58"/>
      <c r="O32" s="58"/>
      <c r="P32" s="58"/>
      <c r="Q32" s="58"/>
      <c r="R32" s="58"/>
      <c r="S32" s="58"/>
      <c r="T32" s="58"/>
      <c r="U32" s="58"/>
      <c r="V32" s="59"/>
      <c r="W32" s="58"/>
      <c r="X32" s="61"/>
      <c r="Y32" s="53">
        <f t="shared" si="0"/>
        <v>1</v>
      </c>
      <c r="Z32" s="54">
        <f t="shared" si="1"/>
        <v>39</v>
      </c>
      <c r="AA32" s="54">
        <f>IF(Y32=0,0,IF(Y32&gt;7,AVERAGE(LARGE(D32:W32,{1,2,3,4,5,6,7,8})),0))</f>
        <v>0</v>
      </c>
      <c r="AB32" s="54">
        <f>IF(Y32=0,0,IF(Y32&gt;7,SUM(LARGE(D32:W32,{1,2,3,4,5,6,7,8})),0))</f>
        <v>0</v>
      </c>
      <c r="AC32" s="11"/>
    </row>
    <row r="33" spans="1:29" ht="15" customHeight="1">
      <c r="A33" s="55" t="s">
        <v>75</v>
      </c>
      <c r="B33" s="62" t="s">
        <v>5</v>
      </c>
      <c r="C33" s="63" t="s">
        <v>53</v>
      </c>
      <c r="D33" s="58"/>
      <c r="E33" s="58">
        <v>40</v>
      </c>
      <c r="F33" s="58">
        <v>38</v>
      </c>
      <c r="G33" s="58"/>
      <c r="H33" s="58">
        <v>45</v>
      </c>
      <c r="I33" s="58">
        <v>43</v>
      </c>
      <c r="J33" s="58"/>
      <c r="K33" s="58"/>
      <c r="L33" s="209"/>
      <c r="M33" s="243"/>
      <c r="N33" s="58"/>
      <c r="O33" s="58"/>
      <c r="P33" s="58"/>
      <c r="Q33" s="58"/>
      <c r="R33" s="58"/>
      <c r="S33" s="58"/>
      <c r="T33" s="58"/>
      <c r="U33" s="58"/>
      <c r="V33" s="59"/>
      <c r="W33" s="58"/>
      <c r="X33" s="61"/>
      <c r="Y33" s="53">
        <f t="shared" si="0"/>
        <v>4</v>
      </c>
      <c r="Z33" s="54">
        <f t="shared" si="1"/>
        <v>41.5</v>
      </c>
      <c r="AA33" s="54">
        <f>IF(Y33=0,0,IF(Y33&gt;7,AVERAGE(LARGE(D33:W33,{1,2,3,4,5,6,7,8})),0))</f>
        <v>0</v>
      </c>
      <c r="AB33" s="54">
        <f>IF(Y33=0,0,IF(Y33&gt;7,SUM(LARGE(D33:W33,{1,2,3,4,5,6,7,8})),0))</f>
        <v>0</v>
      </c>
      <c r="AC33" s="11"/>
    </row>
    <row r="34" spans="1:29" ht="15" customHeight="1">
      <c r="A34" s="55" t="s">
        <v>76</v>
      </c>
      <c r="B34" s="62" t="s">
        <v>5</v>
      </c>
      <c r="C34" s="63" t="s">
        <v>53</v>
      </c>
      <c r="D34" s="58">
        <v>36</v>
      </c>
      <c r="E34" s="58">
        <v>37</v>
      </c>
      <c r="F34" s="58">
        <v>35</v>
      </c>
      <c r="G34" s="58">
        <v>36</v>
      </c>
      <c r="H34" s="58">
        <v>41</v>
      </c>
      <c r="I34" s="58">
        <v>35</v>
      </c>
      <c r="J34" s="58">
        <v>36</v>
      </c>
      <c r="K34" s="58">
        <v>28</v>
      </c>
      <c r="L34" s="209"/>
      <c r="M34" s="243">
        <v>36</v>
      </c>
      <c r="N34" s="58"/>
      <c r="O34" s="58"/>
      <c r="P34" s="58"/>
      <c r="Q34" s="58">
        <v>39</v>
      </c>
      <c r="R34" s="58"/>
      <c r="S34" s="58"/>
      <c r="T34" s="58"/>
      <c r="U34" s="58"/>
      <c r="V34" s="59"/>
      <c r="W34" s="58"/>
      <c r="X34" s="61"/>
      <c r="Y34" s="53">
        <f t="shared" si="0"/>
        <v>10</v>
      </c>
      <c r="Z34" s="54">
        <f t="shared" si="1"/>
        <v>35.9</v>
      </c>
      <c r="AA34" s="54">
        <f>IF(Y34=0,0,IF(Y34&gt;7,AVERAGE(LARGE(D34:W34,{1,2,3,4,5,6,7,8})),0))</f>
        <v>37</v>
      </c>
      <c r="AB34" s="54">
        <f>IF(Y34=0,0,IF(Y34&gt;7,SUM(LARGE(D34:W34,{1,2,3,4,5,6,7,8})),0))</f>
        <v>296</v>
      </c>
      <c r="AC34" s="11"/>
    </row>
    <row r="35" spans="1:29" ht="15" customHeight="1">
      <c r="A35" s="55" t="s">
        <v>77</v>
      </c>
      <c r="B35" s="62" t="s">
        <v>7</v>
      </c>
      <c r="C35" s="63" t="s">
        <v>53</v>
      </c>
      <c r="D35" s="58"/>
      <c r="E35" s="58">
        <v>34</v>
      </c>
      <c r="F35" s="58"/>
      <c r="G35" s="58">
        <v>34</v>
      </c>
      <c r="H35" s="58">
        <v>41</v>
      </c>
      <c r="I35" s="58"/>
      <c r="J35" s="58"/>
      <c r="K35" s="58">
        <v>35</v>
      </c>
      <c r="L35" s="209">
        <v>35</v>
      </c>
      <c r="M35" s="243">
        <v>29</v>
      </c>
      <c r="N35" s="58"/>
      <c r="O35" s="58">
        <v>36</v>
      </c>
      <c r="P35" s="58">
        <v>37</v>
      </c>
      <c r="Q35" s="58"/>
      <c r="R35" s="58"/>
      <c r="S35" s="58"/>
      <c r="T35" s="58"/>
      <c r="U35" s="58"/>
      <c r="V35" s="59">
        <v>28</v>
      </c>
      <c r="W35" s="58"/>
      <c r="X35" s="61"/>
      <c r="Y35" s="53">
        <f t="shared" si="0"/>
        <v>9</v>
      </c>
      <c r="Z35" s="54">
        <f t="shared" si="1"/>
        <v>34.333333333333336</v>
      </c>
      <c r="AA35" s="54">
        <f>IF(Y35=0,0,IF(Y35&gt;7,AVERAGE(LARGE(D35:W35,{1,2,3,4,5,6,7,8})),0))</f>
        <v>35.125</v>
      </c>
      <c r="AB35" s="54">
        <f>IF(Y35=0,0,IF(Y35&gt;7,SUM(LARGE(D35:W35,{1,2,3,4,5,6,7,8})),0))</f>
        <v>281</v>
      </c>
      <c r="AC35" s="11"/>
    </row>
    <row r="36" spans="1:29" ht="15" customHeight="1">
      <c r="A36" s="55" t="s">
        <v>77</v>
      </c>
      <c r="B36" s="62" t="s">
        <v>7</v>
      </c>
      <c r="C36" s="63" t="s">
        <v>66</v>
      </c>
      <c r="D36" s="58"/>
      <c r="E36" s="58">
        <v>33</v>
      </c>
      <c r="F36" s="58"/>
      <c r="G36" s="58">
        <v>24</v>
      </c>
      <c r="H36" s="58">
        <v>26</v>
      </c>
      <c r="I36" s="58"/>
      <c r="J36" s="58"/>
      <c r="K36" s="58">
        <v>32</v>
      </c>
      <c r="L36" s="209">
        <v>34</v>
      </c>
      <c r="M36" s="243">
        <v>35</v>
      </c>
      <c r="N36" s="58"/>
      <c r="O36" s="58">
        <v>25</v>
      </c>
      <c r="P36" s="58">
        <v>35</v>
      </c>
      <c r="Q36" s="58"/>
      <c r="R36" s="58"/>
      <c r="S36" s="58"/>
      <c r="T36" s="58"/>
      <c r="U36" s="58"/>
      <c r="V36" s="59"/>
      <c r="W36" s="58"/>
      <c r="X36" s="61"/>
      <c r="Y36" s="53">
        <f t="shared" si="0"/>
        <v>8</v>
      </c>
      <c r="Z36" s="54">
        <f t="shared" si="1"/>
        <v>30.5</v>
      </c>
      <c r="AA36" s="54">
        <f>IF(Y36=0,0,IF(Y36&gt;7,AVERAGE(LARGE(D36:W36,{1,2,3,4,5,6,7,8})),0))</f>
        <v>30.5</v>
      </c>
      <c r="AB36" s="54">
        <f>IF(Y36=0,0,IF(Y36&gt;7,SUM(LARGE(D36:W36,{1,2,3,4,5,6,7,8})),0))</f>
        <v>244</v>
      </c>
      <c r="AC36" s="11"/>
    </row>
    <row r="37" spans="1:29" ht="15" customHeight="1">
      <c r="A37" s="55" t="s">
        <v>78</v>
      </c>
      <c r="B37" s="62" t="s">
        <v>5</v>
      </c>
      <c r="C37" s="63" t="s">
        <v>53</v>
      </c>
      <c r="D37" s="58">
        <v>37</v>
      </c>
      <c r="E37" s="58">
        <v>38</v>
      </c>
      <c r="F37" s="58"/>
      <c r="G37" s="58">
        <v>36</v>
      </c>
      <c r="H37" s="58"/>
      <c r="I37" s="58"/>
      <c r="J37" s="58"/>
      <c r="K37" s="58"/>
      <c r="L37" s="209">
        <v>34</v>
      </c>
      <c r="M37" s="243">
        <v>33</v>
      </c>
      <c r="N37" s="58"/>
      <c r="O37" s="58">
        <v>35</v>
      </c>
      <c r="P37" s="58">
        <v>29</v>
      </c>
      <c r="Q37" s="58"/>
      <c r="R37" s="58"/>
      <c r="S37" s="58"/>
      <c r="T37" s="58"/>
      <c r="U37" s="58"/>
      <c r="V37" s="59"/>
      <c r="W37" s="58"/>
      <c r="X37" s="61"/>
      <c r="Y37" s="53">
        <f t="shared" si="0"/>
        <v>7</v>
      </c>
      <c r="Z37" s="54">
        <f t="shared" si="1"/>
        <v>34.571428571428569</v>
      </c>
      <c r="AA37" s="54">
        <f>IF(Y37=0,0,IF(Y37&gt;7,AVERAGE(LARGE(D37:W37,{1,2,3,4,5,6,7,8})),0))</f>
        <v>0</v>
      </c>
      <c r="AB37" s="54">
        <f>IF(Y37=0,0,IF(Y37&gt;7,SUM(LARGE(D37:W37,{1,2,3,4,5,6,7,8})),0))</f>
        <v>0</v>
      </c>
      <c r="AC37" s="11"/>
    </row>
    <row r="38" spans="1:29" ht="15" customHeight="1">
      <c r="A38" s="55" t="s">
        <v>79</v>
      </c>
      <c r="B38" s="62" t="s">
        <v>5</v>
      </c>
      <c r="C38" s="63" t="s">
        <v>55</v>
      </c>
      <c r="D38" s="58"/>
      <c r="E38" s="58"/>
      <c r="F38" s="58">
        <v>38</v>
      </c>
      <c r="G38" s="58"/>
      <c r="H38" s="58"/>
      <c r="I38" s="58"/>
      <c r="J38" s="58"/>
      <c r="K38" s="58"/>
      <c r="L38" s="209"/>
      <c r="M38" s="243"/>
      <c r="N38" s="58"/>
      <c r="O38" s="58"/>
      <c r="P38" s="58"/>
      <c r="Q38" s="58"/>
      <c r="R38" s="58"/>
      <c r="S38" s="58"/>
      <c r="T38" s="58"/>
      <c r="U38" s="58"/>
      <c r="V38" s="59"/>
      <c r="W38" s="58"/>
      <c r="X38" s="61"/>
      <c r="Y38" s="53">
        <f t="shared" si="0"/>
        <v>1</v>
      </c>
      <c r="Z38" s="54">
        <f t="shared" si="1"/>
        <v>38</v>
      </c>
      <c r="AA38" s="54">
        <f>IF(Y38=0,0,IF(Y38&gt;7,AVERAGE(LARGE(D38:W38,{1,2,3,4,5,6,7,8})),0))</f>
        <v>0</v>
      </c>
      <c r="AB38" s="54">
        <f>IF(Y38=0,0,IF(Y38&gt;7,SUM(LARGE(D38:W38,{1,2,3,4,5,6,7,8})),0))</f>
        <v>0</v>
      </c>
      <c r="AC38" s="11"/>
    </row>
    <row r="39" spans="1:29" ht="15" customHeight="1">
      <c r="A39" s="55" t="s">
        <v>79</v>
      </c>
      <c r="B39" s="62" t="s">
        <v>5</v>
      </c>
      <c r="C39" s="63" t="s">
        <v>66</v>
      </c>
      <c r="D39" s="58"/>
      <c r="E39" s="58"/>
      <c r="F39" s="58">
        <v>41</v>
      </c>
      <c r="G39" s="58"/>
      <c r="H39" s="58"/>
      <c r="I39" s="58"/>
      <c r="J39" s="58"/>
      <c r="K39" s="58"/>
      <c r="L39" s="209"/>
      <c r="M39" s="243"/>
      <c r="N39" s="58"/>
      <c r="O39" s="58"/>
      <c r="P39" s="58"/>
      <c r="Q39" s="58"/>
      <c r="R39" s="58"/>
      <c r="S39" s="58"/>
      <c r="T39" s="58"/>
      <c r="U39" s="58"/>
      <c r="V39" s="59"/>
      <c r="W39" s="58"/>
      <c r="X39" s="60"/>
      <c r="Y39" s="53">
        <f t="shared" si="0"/>
        <v>1</v>
      </c>
      <c r="Z39" s="54">
        <f t="shared" si="1"/>
        <v>41</v>
      </c>
      <c r="AA39" s="54">
        <f>IF(Y39=0,0,IF(Y39&gt;7,AVERAGE(LARGE(D39:W39,{1,2,3,4,5,6,7,8})),0))</f>
        <v>0</v>
      </c>
      <c r="AB39" s="54">
        <f>IF(Y39=0,0,IF(Y39&gt;7,SUM(LARGE(D39:W39,{1,2,3,4,5,6,7,8})),0))</f>
        <v>0</v>
      </c>
      <c r="AC39" s="11"/>
    </row>
    <row r="40" spans="1:29" ht="15" customHeight="1">
      <c r="A40" s="55" t="s">
        <v>80</v>
      </c>
      <c r="B40" s="62" t="s">
        <v>4</v>
      </c>
      <c r="C40" s="63" t="s">
        <v>68</v>
      </c>
      <c r="D40" s="58"/>
      <c r="E40" s="58">
        <v>23</v>
      </c>
      <c r="F40" s="58"/>
      <c r="G40" s="58"/>
      <c r="H40" s="58"/>
      <c r="I40" s="58"/>
      <c r="J40" s="58"/>
      <c r="K40" s="58"/>
      <c r="L40" s="209"/>
      <c r="M40" s="243"/>
      <c r="N40" s="58"/>
      <c r="O40" s="58"/>
      <c r="P40" s="58"/>
      <c r="Q40" s="58"/>
      <c r="R40" s="58"/>
      <c r="S40" s="58"/>
      <c r="T40" s="59"/>
      <c r="U40" s="58"/>
      <c r="V40" s="59"/>
      <c r="W40" s="58"/>
      <c r="X40" s="61"/>
      <c r="Y40" s="53">
        <f t="shared" si="0"/>
        <v>1</v>
      </c>
      <c r="Z40" s="54">
        <f t="shared" si="1"/>
        <v>23</v>
      </c>
      <c r="AA40" s="54">
        <f>IF(Y40=0,0,IF(Y40&gt;7,AVERAGE(LARGE(D40:W40,{1,2,3,4,5,6,7,8})),0))</f>
        <v>0</v>
      </c>
      <c r="AB40" s="54">
        <f>IF(Y40=0,0,IF(Y40&gt;7,SUM(LARGE(D40:W40,{1,2,3,4,5,6,7,8})),0))</f>
        <v>0</v>
      </c>
      <c r="AC40" s="11"/>
    </row>
    <row r="41" spans="1:29" ht="15" customHeight="1">
      <c r="A41" s="55" t="s">
        <v>81</v>
      </c>
      <c r="B41" s="62" t="s">
        <v>10</v>
      </c>
      <c r="C41" s="63" t="s">
        <v>56</v>
      </c>
      <c r="D41" s="58"/>
      <c r="E41" s="58"/>
      <c r="F41" s="58"/>
      <c r="G41" s="58"/>
      <c r="H41" s="58"/>
      <c r="I41" s="58"/>
      <c r="J41" s="58"/>
      <c r="K41" s="58"/>
      <c r="L41" s="209"/>
      <c r="M41" s="243"/>
      <c r="N41" s="58"/>
      <c r="O41" s="58"/>
      <c r="P41" s="58"/>
      <c r="Q41" s="58"/>
      <c r="R41" s="58"/>
      <c r="S41" s="58"/>
      <c r="T41" s="58"/>
      <c r="U41" s="58"/>
      <c r="V41" s="59"/>
      <c r="W41" s="58"/>
      <c r="X41" s="61"/>
      <c r="Y41" s="53">
        <f t="shared" si="0"/>
        <v>0</v>
      </c>
      <c r="Z41" s="54">
        <f t="shared" si="1"/>
        <v>0</v>
      </c>
      <c r="AA41" s="54">
        <f>IF(Y41=0,0,IF(Y41&gt;7,AVERAGE(LARGE(D41:W41,{1,2,3,4,5,6,7,8})),0))</f>
        <v>0</v>
      </c>
      <c r="AB41" s="54">
        <f>IF(Y41=0,0,IF(Y41&gt;7,SUM(LARGE(D41:W41,{1,2,3,4,5,6,7,8})),0))</f>
        <v>0</v>
      </c>
      <c r="AC41" s="11"/>
    </row>
    <row r="42" spans="1:29" ht="15" customHeight="1">
      <c r="A42" s="55" t="s">
        <v>82</v>
      </c>
      <c r="B42" s="62" t="s">
        <v>11</v>
      </c>
      <c r="C42" s="63" t="s">
        <v>53</v>
      </c>
      <c r="D42" s="58">
        <v>41</v>
      </c>
      <c r="E42" s="58"/>
      <c r="F42" s="58">
        <v>45</v>
      </c>
      <c r="G42" s="58">
        <v>42</v>
      </c>
      <c r="H42" s="58"/>
      <c r="I42" s="58"/>
      <c r="J42" s="58"/>
      <c r="K42" s="58"/>
      <c r="L42" s="209">
        <v>43</v>
      </c>
      <c r="M42" s="243">
        <v>44</v>
      </c>
      <c r="N42" s="58">
        <v>40</v>
      </c>
      <c r="O42" s="58">
        <v>43</v>
      </c>
      <c r="P42" s="58">
        <v>43</v>
      </c>
      <c r="Q42" s="58">
        <v>46</v>
      </c>
      <c r="R42" s="58"/>
      <c r="S42" s="58"/>
      <c r="T42" s="58"/>
      <c r="U42" s="58"/>
      <c r="V42" s="59">
        <v>44</v>
      </c>
      <c r="W42" s="58">
        <v>44</v>
      </c>
      <c r="X42" s="61"/>
      <c r="Y42" s="53">
        <f t="shared" si="0"/>
        <v>11</v>
      </c>
      <c r="Z42" s="54">
        <f t="shared" si="1"/>
        <v>43.18181818181818</v>
      </c>
      <c r="AA42" s="54">
        <f>IF(Y42=0,0,IF(Y42&gt;7,AVERAGE(LARGE(D42:W42,{1,2,3,4,5,6,7,8})),0))</f>
        <v>44</v>
      </c>
      <c r="AB42" s="54">
        <f>IF(Y42=0,0,IF(Y42&gt;7,SUM(LARGE(D42:W42,{1,2,3,4,5,6,7,8})),0))</f>
        <v>352</v>
      </c>
      <c r="AC42" s="11"/>
    </row>
    <row r="43" spans="1:29" ht="15" customHeight="1">
      <c r="A43" s="55" t="s">
        <v>82</v>
      </c>
      <c r="B43" s="62" t="s">
        <v>11</v>
      </c>
      <c r="C43" s="63" t="s">
        <v>55</v>
      </c>
      <c r="D43" s="58"/>
      <c r="E43" s="58"/>
      <c r="F43" s="58"/>
      <c r="G43" s="58"/>
      <c r="H43" s="58"/>
      <c r="I43" s="58"/>
      <c r="J43" s="58"/>
      <c r="K43" s="58"/>
      <c r="L43" s="209"/>
      <c r="M43" s="243"/>
      <c r="N43" s="58"/>
      <c r="O43" s="58"/>
      <c r="P43" s="58"/>
      <c r="Q43" s="58"/>
      <c r="R43" s="58"/>
      <c r="S43" s="58"/>
      <c r="T43" s="58"/>
      <c r="U43" s="58"/>
      <c r="V43" s="59"/>
      <c r="W43" s="58"/>
      <c r="X43" s="61"/>
      <c r="Y43" s="53">
        <f t="shared" si="0"/>
        <v>0</v>
      </c>
      <c r="Z43" s="54">
        <f t="shared" si="1"/>
        <v>0</v>
      </c>
      <c r="AA43" s="54">
        <f>IF(Y43=0,0,IF(Y43&gt;7,AVERAGE(LARGE(D43:W43,{1,2,3,4,5,6,7,8})),0))</f>
        <v>0</v>
      </c>
      <c r="AB43" s="54">
        <f>IF(Y43=0,0,IF(Y43&gt;7,SUM(LARGE(D43:W43,{1,2,3,4,5,6,7,8})),0))</f>
        <v>0</v>
      </c>
      <c r="AC43" s="11"/>
    </row>
    <row r="44" spans="1:29" ht="15" customHeight="1">
      <c r="A44" s="55" t="s">
        <v>82</v>
      </c>
      <c r="B44" s="62" t="s">
        <v>11</v>
      </c>
      <c r="C44" s="63" t="s">
        <v>56</v>
      </c>
      <c r="D44" s="58">
        <v>34</v>
      </c>
      <c r="E44" s="58"/>
      <c r="F44" s="58"/>
      <c r="G44" s="58">
        <v>39</v>
      </c>
      <c r="H44" s="58"/>
      <c r="I44" s="58"/>
      <c r="J44" s="58"/>
      <c r="K44" s="58"/>
      <c r="L44" s="209">
        <v>39</v>
      </c>
      <c r="M44" s="243"/>
      <c r="N44" s="58">
        <v>38</v>
      </c>
      <c r="O44" s="58">
        <v>29</v>
      </c>
      <c r="P44" s="58">
        <v>43</v>
      </c>
      <c r="Q44" s="58">
        <v>45</v>
      </c>
      <c r="R44" s="58"/>
      <c r="S44" s="58"/>
      <c r="T44" s="58"/>
      <c r="U44" s="58"/>
      <c r="V44" s="59">
        <v>33</v>
      </c>
      <c r="W44" s="58"/>
      <c r="X44" s="61"/>
      <c r="Y44" s="53">
        <f t="shared" si="0"/>
        <v>8</v>
      </c>
      <c r="Z44" s="54">
        <f t="shared" si="1"/>
        <v>37.5</v>
      </c>
      <c r="AA44" s="54">
        <f>IF(Y44=0,0,IF(Y44&gt;7,AVERAGE(LARGE(D44:W44,{1,2,3,4,5,6,7,8})),0))</f>
        <v>37.5</v>
      </c>
      <c r="AB44" s="54">
        <f>IF(Y44=0,0,IF(Y44&gt;7,SUM(LARGE(D44:W44,{1,2,3,4,5,6,7,8})),0))</f>
        <v>300</v>
      </c>
      <c r="AC44" s="11"/>
    </row>
    <row r="45" spans="1:29" ht="15" customHeight="1">
      <c r="A45" s="55" t="s">
        <v>83</v>
      </c>
      <c r="B45" s="62" t="s">
        <v>3</v>
      </c>
      <c r="C45" s="57" t="s">
        <v>53</v>
      </c>
      <c r="D45" s="58">
        <v>34</v>
      </c>
      <c r="E45" s="58"/>
      <c r="F45" s="58"/>
      <c r="G45" s="58"/>
      <c r="H45" s="58"/>
      <c r="I45" s="58"/>
      <c r="J45" s="58"/>
      <c r="K45" s="58"/>
      <c r="L45" s="209"/>
      <c r="M45" s="243"/>
      <c r="N45" s="58"/>
      <c r="O45" s="58"/>
      <c r="P45" s="58"/>
      <c r="Q45" s="58"/>
      <c r="R45" s="58"/>
      <c r="S45" s="58"/>
      <c r="T45" s="58"/>
      <c r="U45" s="58"/>
      <c r="V45" s="59"/>
      <c r="W45" s="58"/>
      <c r="X45" s="61"/>
      <c r="Y45" s="53">
        <f t="shared" si="0"/>
        <v>1</v>
      </c>
      <c r="Z45" s="54">
        <f t="shared" si="1"/>
        <v>34</v>
      </c>
      <c r="AA45" s="54">
        <f>IF(Y45=0,0,IF(Y45&gt;7,AVERAGE(LARGE(D45:W45,{1,2,3,4,5,6,7,8})),0))</f>
        <v>0</v>
      </c>
      <c r="AB45" s="54">
        <f>IF(Y45=0,0,IF(Y45&gt;7,SUM(LARGE(D45:W45,{1,2,3,4,5,6,7,8})),0))</f>
        <v>0</v>
      </c>
      <c r="AC45" s="11"/>
    </row>
    <row r="46" spans="1:29" ht="15" customHeight="1">
      <c r="A46" s="55" t="s">
        <v>84</v>
      </c>
      <c r="B46" s="62" t="s">
        <v>3</v>
      </c>
      <c r="C46" s="63" t="s">
        <v>85</v>
      </c>
      <c r="D46" s="58"/>
      <c r="E46" s="58"/>
      <c r="F46" s="58"/>
      <c r="G46" s="58"/>
      <c r="H46" s="58"/>
      <c r="I46" s="58"/>
      <c r="J46" s="58"/>
      <c r="K46" s="58"/>
      <c r="L46" s="209"/>
      <c r="M46" s="243"/>
      <c r="N46" s="58"/>
      <c r="O46" s="58"/>
      <c r="P46" s="58"/>
      <c r="Q46" s="58"/>
      <c r="R46" s="58"/>
      <c r="S46" s="58"/>
      <c r="T46" s="58"/>
      <c r="U46" s="58"/>
      <c r="V46" s="59"/>
      <c r="W46" s="58"/>
      <c r="X46" s="61"/>
      <c r="Y46" s="53">
        <f t="shared" si="0"/>
        <v>0</v>
      </c>
      <c r="Z46" s="54">
        <f t="shared" si="1"/>
        <v>0</v>
      </c>
      <c r="AA46" s="54">
        <f>IF(Y46=0,0,IF(Y46&gt;7,AVERAGE(LARGE(D46:W46,{1,2,3,4,5,6,7,8})),0))</f>
        <v>0</v>
      </c>
      <c r="AB46" s="54">
        <f>IF(Y46=0,0,IF(Y46&gt;7,SUM(LARGE(D46:W46,{1,2,3,4,5,6,7,8})),0))</f>
        <v>0</v>
      </c>
      <c r="AC46" s="11"/>
    </row>
    <row r="47" spans="1:29" ht="15" customHeight="1">
      <c r="A47" s="55" t="s">
        <v>86</v>
      </c>
      <c r="B47" s="62" t="s">
        <v>5</v>
      </c>
      <c r="C47" s="63" t="s">
        <v>53</v>
      </c>
      <c r="D47" s="58"/>
      <c r="E47" s="58">
        <v>36</v>
      </c>
      <c r="F47" s="58">
        <v>34</v>
      </c>
      <c r="G47" s="58">
        <v>31</v>
      </c>
      <c r="H47" s="58"/>
      <c r="I47" s="58"/>
      <c r="J47" s="58"/>
      <c r="K47" s="58">
        <v>32</v>
      </c>
      <c r="L47" s="209"/>
      <c r="M47" s="243">
        <v>28</v>
      </c>
      <c r="N47" s="58">
        <v>28</v>
      </c>
      <c r="O47" s="58"/>
      <c r="P47" s="58"/>
      <c r="Q47" s="58"/>
      <c r="R47" s="58"/>
      <c r="S47" s="58"/>
      <c r="T47" s="58"/>
      <c r="U47" s="58"/>
      <c r="V47" s="59"/>
      <c r="W47" s="58"/>
      <c r="X47" s="61"/>
      <c r="Y47" s="53">
        <f t="shared" si="0"/>
        <v>6</v>
      </c>
      <c r="Z47" s="54">
        <f t="shared" si="1"/>
        <v>31.5</v>
      </c>
      <c r="AA47" s="54">
        <f>IF(Y47=0,0,IF(Y47&gt;7,AVERAGE(LARGE(D47:W47,{1,2,3,4,5,6,7,8})),0))</f>
        <v>0</v>
      </c>
      <c r="AB47" s="54">
        <f>IF(Y47=0,0,IF(Y47&gt;7,SUM(LARGE(D47:W47,{1,2,3,4,5,6,7,8})),0))</f>
        <v>0</v>
      </c>
      <c r="AC47" s="11"/>
    </row>
    <row r="48" spans="1:29" ht="15" customHeight="1">
      <c r="A48" s="55" t="s">
        <v>87</v>
      </c>
      <c r="B48" s="62" t="s">
        <v>5</v>
      </c>
      <c r="C48" s="63" t="s">
        <v>53</v>
      </c>
      <c r="D48" s="58"/>
      <c r="E48" s="58">
        <v>27</v>
      </c>
      <c r="F48" s="58">
        <v>26</v>
      </c>
      <c r="G48" s="58">
        <v>37</v>
      </c>
      <c r="H48" s="58"/>
      <c r="I48" s="58"/>
      <c r="J48" s="58"/>
      <c r="K48" s="58"/>
      <c r="L48" s="209"/>
      <c r="M48" s="243"/>
      <c r="N48" s="58"/>
      <c r="O48" s="58"/>
      <c r="P48" s="58"/>
      <c r="Q48" s="58"/>
      <c r="R48" s="58"/>
      <c r="S48" s="58"/>
      <c r="T48" s="58"/>
      <c r="U48" s="58"/>
      <c r="V48" s="59"/>
      <c r="W48" s="58"/>
      <c r="X48" s="61"/>
      <c r="Y48" s="53">
        <f t="shared" si="0"/>
        <v>3</v>
      </c>
      <c r="Z48" s="54">
        <f t="shared" si="1"/>
        <v>30</v>
      </c>
      <c r="AA48" s="54">
        <f>IF(Y48=0,0,IF(Y48&gt;7,AVERAGE(LARGE(D48:W48,{1,2,3,4,5,6,7,8})),0))</f>
        <v>0</v>
      </c>
      <c r="AB48" s="54">
        <f>IF(Y48=0,0,IF(Y48&gt;7,SUM(LARGE(D48:W48,{1,2,3,4,5,6,7,8})),0))</f>
        <v>0</v>
      </c>
      <c r="AC48" s="11"/>
    </row>
    <row r="49" spans="1:29" ht="15" customHeight="1">
      <c r="A49" s="55" t="s">
        <v>88</v>
      </c>
      <c r="B49" s="62" t="s">
        <v>5</v>
      </c>
      <c r="C49" s="63" t="s">
        <v>53</v>
      </c>
      <c r="D49" s="58"/>
      <c r="E49" s="58">
        <v>35</v>
      </c>
      <c r="F49" s="58">
        <v>42</v>
      </c>
      <c r="G49" s="58">
        <v>37</v>
      </c>
      <c r="H49" s="58"/>
      <c r="I49" s="58"/>
      <c r="J49" s="58"/>
      <c r="K49" s="58">
        <v>33</v>
      </c>
      <c r="L49" s="209"/>
      <c r="M49" s="243">
        <v>33</v>
      </c>
      <c r="N49" s="58">
        <v>33</v>
      </c>
      <c r="O49" s="58"/>
      <c r="P49" s="58"/>
      <c r="Q49" s="58"/>
      <c r="R49" s="58"/>
      <c r="S49" s="58"/>
      <c r="T49" s="58"/>
      <c r="U49" s="58"/>
      <c r="V49" s="59"/>
      <c r="W49" s="58"/>
      <c r="X49" s="61"/>
      <c r="Y49" s="53">
        <f t="shared" si="0"/>
        <v>6</v>
      </c>
      <c r="Z49" s="54">
        <f t="shared" si="1"/>
        <v>35.5</v>
      </c>
      <c r="AA49" s="54">
        <f>IF(Y49=0,0,IF(Y49&gt;7,AVERAGE(LARGE(D49:W49,{1,2,3,4,5,6,7,8})),0))</f>
        <v>0</v>
      </c>
      <c r="AB49" s="54">
        <f>IF(Y49=0,0,IF(Y49&gt;7,SUM(LARGE(D49:W49,{1,2,3,4,5,6,7,8})),0))</f>
        <v>0</v>
      </c>
      <c r="AC49" s="11"/>
    </row>
    <row r="50" spans="1:29" ht="15" customHeight="1">
      <c r="A50" s="71" t="s">
        <v>89</v>
      </c>
      <c r="B50" s="62" t="s">
        <v>90</v>
      </c>
      <c r="C50" s="63" t="s">
        <v>53</v>
      </c>
      <c r="D50" s="58">
        <v>38</v>
      </c>
      <c r="E50" s="58">
        <v>33</v>
      </c>
      <c r="F50" s="58">
        <v>32</v>
      </c>
      <c r="G50" s="58">
        <v>33</v>
      </c>
      <c r="H50" s="58">
        <v>37</v>
      </c>
      <c r="I50" s="58"/>
      <c r="J50" s="58"/>
      <c r="K50" s="58"/>
      <c r="L50" s="209"/>
      <c r="M50" s="243">
        <v>32</v>
      </c>
      <c r="N50" s="58"/>
      <c r="O50" s="58">
        <v>32</v>
      </c>
      <c r="P50" s="58"/>
      <c r="Q50" s="58"/>
      <c r="R50" s="58"/>
      <c r="S50" s="58"/>
      <c r="T50" s="58"/>
      <c r="U50" s="58"/>
      <c r="V50" s="59"/>
      <c r="W50" s="58"/>
      <c r="X50" s="61"/>
      <c r="Y50" s="53">
        <f t="shared" si="0"/>
        <v>7</v>
      </c>
      <c r="Z50" s="54">
        <f t="shared" si="1"/>
        <v>33.857142857142854</v>
      </c>
      <c r="AA50" s="54">
        <f>IF(Y50=0,0,IF(Y50&gt;7,AVERAGE(LARGE(D50:W50,{1,2,3,4,5,6,7,8})),0))</f>
        <v>0</v>
      </c>
      <c r="AB50" s="54">
        <f>IF(Y50=0,0,IF(Y50&gt;7,SUM(LARGE(D50:W50,{1,2,3,4,5,6,7,8})),0))</f>
        <v>0</v>
      </c>
      <c r="AC50" s="11"/>
    </row>
    <row r="51" spans="1:29" ht="15" customHeight="1">
      <c r="A51" s="71" t="s">
        <v>89</v>
      </c>
      <c r="B51" s="62" t="s">
        <v>90</v>
      </c>
      <c r="C51" s="63" t="s">
        <v>55</v>
      </c>
      <c r="D51" s="58">
        <v>38</v>
      </c>
      <c r="E51" s="58">
        <v>35</v>
      </c>
      <c r="F51" s="58">
        <v>38</v>
      </c>
      <c r="G51" s="58">
        <v>38</v>
      </c>
      <c r="H51" s="58">
        <v>31</v>
      </c>
      <c r="I51" s="58"/>
      <c r="J51" s="58"/>
      <c r="K51" s="58"/>
      <c r="L51" s="209"/>
      <c r="M51" s="243">
        <v>30</v>
      </c>
      <c r="N51" s="58"/>
      <c r="O51" s="58">
        <v>32</v>
      </c>
      <c r="P51" s="58"/>
      <c r="Q51" s="58"/>
      <c r="R51" s="58"/>
      <c r="S51" s="58"/>
      <c r="T51" s="58"/>
      <c r="U51" s="58"/>
      <c r="V51" s="59"/>
      <c r="W51" s="58"/>
      <c r="X51" s="61"/>
      <c r="Y51" s="53">
        <f t="shared" si="0"/>
        <v>7</v>
      </c>
      <c r="Z51" s="54">
        <f t="shared" si="1"/>
        <v>34.571428571428569</v>
      </c>
      <c r="AA51" s="54">
        <f>IF(Y51=0,0,IF(Y51&gt;7,AVERAGE(LARGE(D51:W51,{1,2,3,4,5,6,7,8})),0))</f>
        <v>0</v>
      </c>
      <c r="AB51" s="54">
        <f>IF(Y51=0,0,IF(Y51&gt;7,SUM(LARGE(D51:W51,{1,2,3,4,5,6,7,8})),0))</f>
        <v>0</v>
      </c>
      <c r="AC51" s="11"/>
    </row>
    <row r="52" spans="1:29" ht="15" customHeight="1">
      <c r="A52" s="55" t="s">
        <v>91</v>
      </c>
      <c r="B52" s="62" t="s">
        <v>7</v>
      </c>
      <c r="C52" s="63" t="s">
        <v>53</v>
      </c>
      <c r="D52" s="58"/>
      <c r="E52" s="58">
        <v>33</v>
      </c>
      <c r="F52" s="58"/>
      <c r="G52" s="58"/>
      <c r="H52" s="58"/>
      <c r="I52" s="58"/>
      <c r="J52" s="58"/>
      <c r="K52" s="58"/>
      <c r="L52" s="209"/>
      <c r="M52" s="243"/>
      <c r="N52" s="58">
        <v>37</v>
      </c>
      <c r="O52" s="58"/>
      <c r="P52" s="58">
        <v>38</v>
      </c>
      <c r="Q52" s="58"/>
      <c r="R52" s="58"/>
      <c r="S52" s="58"/>
      <c r="T52" s="58"/>
      <c r="U52" s="58"/>
      <c r="V52" s="59">
        <v>36</v>
      </c>
      <c r="W52" s="58">
        <v>37</v>
      </c>
      <c r="X52" s="61"/>
      <c r="Y52" s="53">
        <f t="shared" si="0"/>
        <v>5</v>
      </c>
      <c r="Z52" s="54">
        <f t="shared" si="1"/>
        <v>36.200000000000003</v>
      </c>
      <c r="AA52" s="54">
        <f>IF(Y52=0,0,IF(Y52&gt;7,AVERAGE(LARGE(D52:W52,{1,2,3,4,5,6,7,8})),0))</f>
        <v>0</v>
      </c>
      <c r="AB52" s="54">
        <f>IF(Y52=0,0,IF(Y52&gt;7,SUM(LARGE(D52:W52,{1,2,3,4,5,6,7,8})),0))</f>
        <v>0</v>
      </c>
      <c r="AC52" s="11"/>
    </row>
    <row r="53" spans="1:29" ht="15" customHeight="1">
      <c r="A53" s="64" t="s">
        <v>92</v>
      </c>
      <c r="B53" s="61" t="s">
        <v>7</v>
      </c>
      <c r="C53" s="63" t="s">
        <v>55</v>
      </c>
      <c r="D53" s="58"/>
      <c r="E53" s="58"/>
      <c r="F53" s="58"/>
      <c r="G53" s="58"/>
      <c r="H53" s="58"/>
      <c r="I53" s="58"/>
      <c r="J53" s="58"/>
      <c r="K53" s="58"/>
      <c r="L53" s="209"/>
      <c r="M53" s="243"/>
      <c r="N53" s="58"/>
      <c r="O53" s="58"/>
      <c r="P53" s="58"/>
      <c r="Q53" s="58"/>
      <c r="R53" s="58"/>
      <c r="S53" s="58"/>
      <c r="T53" s="58"/>
      <c r="U53" s="58"/>
      <c r="V53" s="59"/>
      <c r="W53" s="58"/>
      <c r="X53" s="61"/>
      <c r="Y53" s="53">
        <f t="shared" si="0"/>
        <v>0</v>
      </c>
      <c r="Z53" s="54">
        <f t="shared" si="1"/>
        <v>0</v>
      </c>
      <c r="AA53" s="54">
        <f>IF(Y53=0,0,IF(Y53&gt;7,AVERAGE(LARGE(D53:W53,{1,2,3,4,5,6,7,8})),0))</f>
        <v>0</v>
      </c>
      <c r="AB53" s="54">
        <f>IF(Y53=0,0,IF(Y53&gt;7,SUM(LARGE(D53:W53,{1,2,3,4,5,6,7,8})),0))</f>
        <v>0</v>
      </c>
      <c r="AC53" s="11"/>
    </row>
    <row r="54" spans="1:29" ht="15" customHeight="1">
      <c r="A54" s="64" t="s">
        <v>92</v>
      </c>
      <c r="B54" s="61" t="s">
        <v>7</v>
      </c>
      <c r="C54" s="63" t="s">
        <v>56</v>
      </c>
      <c r="D54" s="58"/>
      <c r="E54" s="58"/>
      <c r="F54" s="58"/>
      <c r="G54" s="58"/>
      <c r="H54" s="58"/>
      <c r="I54" s="58"/>
      <c r="J54" s="58"/>
      <c r="K54" s="58"/>
      <c r="L54" s="209"/>
      <c r="M54" s="243"/>
      <c r="N54" s="58"/>
      <c r="O54" s="58"/>
      <c r="P54" s="58"/>
      <c r="Q54" s="58"/>
      <c r="R54" s="58"/>
      <c r="S54" s="58"/>
      <c r="T54" s="58"/>
      <c r="U54" s="58"/>
      <c r="V54" s="59"/>
      <c r="W54" s="58"/>
      <c r="X54" s="61"/>
      <c r="Y54" s="53">
        <f t="shared" si="0"/>
        <v>0</v>
      </c>
      <c r="Z54" s="54">
        <f t="shared" si="1"/>
        <v>0</v>
      </c>
      <c r="AA54" s="54">
        <f>IF(Y54=0,0,IF(Y54&gt;7,AVERAGE(LARGE(D54:W54,{1,2,3,4,5,6,7,8})),0))</f>
        <v>0</v>
      </c>
      <c r="AB54" s="54">
        <f>IF(Y54=0,0,IF(Y54&gt;7,SUM(LARGE(D54:W54,{1,2,3,4,5,6,7,8})),0))</f>
        <v>0</v>
      </c>
      <c r="AC54" s="11"/>
    </row>
    <row r="55" spans="1:29" ht="15" customHeight="1">
      <c r="A55" s="55" t="s">
        <v>93</v>
      </c>
      <c r="B55" s="62" t="s">
        <v>8</v>
      </c>
      <c r="C55" s="63" t="s">
        <v>53</v>
      </c>
      <c r="D55" s="58"/>
      <c r="E55" s="58"/>
      <c r="F55" s="58"/>
      <c r="G55" s="58"/>
      <c r="H55" s="58"/>
      <c r="I55" s="58"/>
      <c r="J55" s="58"/>
      <c r="K55" s="58"/>
      <c r="L55" s="209"/>
      <c r="M55" s="243"/>
      <c r="N55" s="58"/>
      <c r="O55" s="58"/>
      <c r="P55" s="58"/>
      <c r="Q55" s="58"/>
      <c r="R55" s="58"/>
      <c r="S55" s="58"/>
      <c r="T55" s="58"/>
      <c r="U55" s="58"/>
      <c r="V55" s="59"/>
      <c r="W55" s="58"/>
      <c r="X55" s="61"/>
      <c r="Y55" s="53">
        <f t="shared" si="0"/>
        <v>0</v>
      </c>
      <c r="Z55" s="54">
        <f t="shared" si="1"/>
        <v>0</v>
      </c>
      <c r="AA55" s="54">
        <f>IF(Y55=0,0,IF(Y55&gt;7,AVERAGE(LARGE(D55:W55,{1,2,3,4,5,6,7,8})),0))</f>
        <v>0</v>
      </c>
      <c r="AB55" s="54">
        <f>IF(Y55=0,0,IF(Y55&gt;7,SUM(LARGE(D55:W55,{1,2,3,4,5,6,7,8})),0))</f>
        <v>0</v>
      </c>
      <c r="AC55" s="11"/>
    </row>
    <row r="56" spans="1:29" ht="15" customHeight="1">
      <c r="A56" s="71" t="s">
        <v>93</v>
      </c>
      <c r="B56" s="62" t="s">
        <v>8</v>
      </c>
      <c r="C56" s="63" t="s">
        <v>66</v>
      </c>
      <c r="D56" s="58"/>
      <c r="E56" s="58">
        <v>31</v>
      </c>
      <c r="F56" s="58"/>
      <c r="G56" s="58">
        <v>26</v>
      </c>
      <c r="H56" s="58"/>
      <c r="I56" s="58">
        <v>40</v>
      </c>
      <c r="J56" s="58">
        <v>35</v>
      </c>
      <c r="K56" s="58"/>
      <c r="L56" s="209"/>
      <c r="M56" s="243"/>
      <c r="N56" s="58"/>
      <c r="O56" s="58"/>
      <c r="P56" s="58"/>
      <c r="Q56" s="58"/>
      <c r="R56" s="58"/>
      <c r="S56" s="58"/>
      <c r="T56" s="58"/>
      <c r="U56" s="58"/>
      <c r="V56" s="59">
        <v>43</v>
      </c>
      <c r="W56" s="58"/>
      <c r="X56" s="61"/>
      <c r="Y56" s="53">
        <f t="shared" si="0"/>
        <v>5</v>
      </c>
      <c r="Z56" s="54">
        <f t="shared" si="1"/>
        <v>35</v>
      </c>
      <c r="AA56" s="54">
        <f>IF(Y56=0,0,IF(Y56&gt;7,AVERAGE(LARGE(D56:W56,{1,2,3,4,5,6,7,8})),0))</f>
        <v>0</v>
      </c>
      <c r="AB56" s="54">
        <f>IF(Y56=0,0,IF(Y56&gt;7,SUM(LARGE(D56:W56,{1,2,3,4,5,6,7,8})),0))</f>
        <v>0</v>
      </c>
      <c r="AC56" s="11"/>
    </row>
    <row r="57" spans="1:29" ht="15" customHeight="1">
      <c r="A57" s="55" t="s">
        <v>93</v>
      </c>
      <c r="B57" s="62" t="s">
        <v>8</v>
      </c>
      <c r="C57" s="63" t="s">
        <v>94</v>
      </c>
      <c r="D57" s="58"/>
      <c r="E57" s="58"/>
      <c r="F57" s="58"/>
      <c r="G57" s="58"/>
      <c r="H57" s="58"/>
      <c r="I57" s="58"/>
      <c r="J57" s="58"/>
      <c r="K57" s="58"/>
      <c r="L57" s="209"/>
      <c r="M57" s="243"/>
      <c r="N57" s="58"/>
      <c r="O57" s="58">
        <v>40</v>
      </c>
      <c r="P57" s="58"/>
      <c r="Q57" s="58"/>
      <c r="R57" s="58"/>
      <c r="S57" s="58"/>
      <c r="T57" s="58"/>
      <c r="U57" s="58"/>
      <c r="V57" s="59"/>
      <c r="W57" s="58"/>
      <c r="X57" s="61"/>
      <c r="Y57" s="53">
        <f t="shared" si="0"/>
        <v>1</v>
      </c>
      <c r="Z57" s="54">
        <f t="shared" si="1"/>
        <v>40</v>
      </c>
      <c r="AA57" s="54">
        <f>IF(Y57=0,0,IF(Y57&gt;7,AVERAGE(LARGE(D57:W57,{1,2,3,4,5,6,7,8})),0))</f>
        <v>0</v>
      </c>
      <c r="AB57" s="54">
        <f>IF(Y57=0,0,IF(Y57&gt;7,SUM(LARGE(D57:W57,{1,2,3,4,5,6,7,8})),0))</f>
        <v>0</v>
      </c>
      <c r="AC57" s="11"/>
    </row>
    <row r="58" spans="1:29" ht="15" customHeight="1">
      <c r="A58" s="267" t="s">
        <v>561</v>
      </c>
      <c r="B58" s="265" t="s">
        <v>7</v>
      </c>
      <c r="C58" s="268" t="s">
        <v>94</v>
      </c>
      <c r="D58" s="67"/>
      <c r="E58" s="67"/>
      <c r="F58" s="67"/>
      <c r="G58" s="67"/>
      <c r="H58" s="67"/>
      <c r="I58" s="67"/>
      <c r="J58" s="67"/>
      <c r="K58" s="58"/>
      <c r="L58" s="210"/>
      <c r="M58" s="244"/>
      <c r="N58" s="67"/>
      <c r="O58" s="67"/>
      <c r="P58" s="269">
        <v>35</v>
      </c>
      <c r="Q58" s="67"/>
      <c r="R58" s="67"/>
      <c r="S58" s="67"/>
      <c r="T58" s="67"/>
      <c r="U58" s="67"/>
      <c r="V58" s="68"/>
      <c r="W58" s="67"/>
      <c r="X58" s="60"/>
      <c r="Y58" s="53">
        <f t="shared" si="0"/>
        <v>1</v>
      </c>
      <c r="Z58" s="54">
        <f t="shared" si="1"/>
        <v>35</v>
      </c>
      <c r="AA58" s="54">
        <f>IF(Y58=0,0,IF(Y58&gt;7,AVERAGE(LARGE(D58:W58,{1,2,3,4,5,6,7,8})),0))</f>
        <v>0</v>
      </c>
      <c r="AB58" s="54">
        <f>IF(Y58=0,0,IF(Y58&gt;7,SUM(LARGE(D58:W58,{1,2,3,4,5,6,7,8})),0))</f>
        <v>0</v>
      </c>
      <c r="AC58" s="11"/>
    </row>
    <row r="59" spans="1:29" ht="15" customHeight="1">
      <c r="A59" s="55" t="s">
        <v>95</v>
      </c>
      <c r="B59" s="62" t="s">
        <v>90</v>
      </c>
      <c r="C59" s="63" t="s">
        <v>53</v>
      </c>
      <c r="D59" s="58"/>
      <c r="E59" s="58"/>
      <c r="F59" s="58">
        <v>39</v>
      </c>
      <c r="G59" s="58">
        <v>42</v>
      </c>
      <c r="H59" s="58">
        <v>41</v>
      </c>
      <c r="I59" s="58"/>
      <c r="J59" s="58"/>
      <c r="K59" s="58"/>
      <c r="L59" s="209"/>
      <c r="M59" s="243"/>
      <c r="N59" s="58"/>
      <c r="O59" s="58"/>
      <c r="P59" s="58">
        <v>42</v>
      </c>
      <c r="Q59" s="58"/>
      <c r="R59" s="58"/>
      <c r="S59" s="58"/>
      <c r="T59" s="59"/>
      <c r="U59" s="58"/>
      <c r="V59" s="59">
        <v>36</v>
      </c>
      <c r="W59" s="58"/>
      <c r="X59" s="61"/>
      <c r="Y59" s="53">
        <f t="shared" si="0"/>
        <v>5</v>
      </c>
      <c r="Z59" s="54">
        <f t="shared" si="1"/>
        <v>40</v>
      </c>
      <c r="AA59" s="54">
        <f>IF(Y59=0,0,IF(Y59&gt;7,AVERAGE(LARGE(D59:W59,{1,2,3,4,5,6,7,8})),0))</f>
        <v>0</v>
      </c>
      <c r="AB59" s="54">
        <f>IF(Y59=0,0,IF(Y59&gt;7,SUM(LARGE(D59:W59,{1,2,3,4,5,6,7,8})),0))</f>
        <v>0</v>
      </c>
      <c r="AC59" s="11"/>
    </row>
    <row r="60" spans="1:29" ht="15" customHeight="1">
      <c r="A60" s="55" t="s">
        <v>95</v>
      </c>
      <c r="B60" s="62" t="s">
        <v>90</v>
      </c>
      <c r="C60" s="63" t="s">
        <v>55</v>
      </c>
      <c r="D60" s="58"/>
      <c r="E60" s="58"/>
      <c r="F60" s="58">
        <v>40</v>
      </c>
      <c r="G60" s="58">
        <v>41</v>
      </c>
      <c r="H60" s="58"/>
      <c r="I60" s="58"/>
      <c r="J60" s="58"/>
      <c r="K60" s="58"/>
      <c r="L60" s="209"/>
      <c r="M60" s="243"/>
      <c r="N60" s="58"/>
      <c r="O60" s="58"/>
      <c r="P60" s="58"/>
      <c r="Q60" s="58"/>
      <c r="R60" s="58"/>
      <c r="S60" s="58"/>
      <c r="T60" s="58"/>
      <c r="U60" s="58"/>
      <c r="V60" s="59"/>
      <c r="W60" s="58"/>
      <c r="X60" s="61"/>
      <c r="Y60" s="53">
        <f t="shared" si="0"/>
        <v>2</v>
      </c>
      <c r="Z60" s="54">
        <f t="shared" si="1"/>
        <v>40.5</v>
      </c>
      <c r="AA60" s="54">
        <f>IF(Y60=0,0,IF(Y60&gt;7,AVERAGE(LARGE(D60:W60,{1,2,3,4,5,6,7,8})),0))</f>
        <v>0</v>
      </c>
      <c r="AB60" s="54">
        <f>IF(Y60=0,0,IF(Y60&gt;7,SUM(LARGE(D60:W60,{1,2,3,4,5,6,7,8})),0))</f>
        <v>0</v>
      </c>
      <c r="AC60" s="11"/>
    </row>
    <row r="61" spans="1:29" ht="15" customHeight="1">
      <c r="A61" s="55" t="s">
        <v>96</v>
      </c>
      <c r="B61" s="62" t="s">
        <v>9</v>
      </c>
      <c r="C61" s="63" t="s">
        <v>53</v>
      </c>
      <c r="D61" s="58">
        <v>34</v>
      </c>
      <c r="E61" s="58"/>
      <c r="F61" s="58">
        <v>40</v>
      </c>
      <c r="G61" s="58">
        <v>36</v>
      </c>
      <c r="H61" s="58"/>
      <c r="I61" s="58">
        <v>41</v>
      </c>
      <c r="J61" s="58">
        <v>41</v>
      </c>
      <c r="K61" s="58">
        <v>38</v>
      </c>
      <c r="L61" s="209">
        <v>32</v>
      </c>
      <c r="M61" s="243">
        <v>35</v>
      </c>
      <c r="N61" s="58">
        <v>34</v>
      </c>
      <c r="O61" s="58">
        <v>41</v>
      </c>
      <c r="P61" s="58"/>
      <c r="Q61" s="58">
        <v>41</v>
      </c>
      <c r="R61" s="58"/>
      <c r="S61" s="58"/>
      <c r="T61" s="58"/>
      <c r="U61" s="58"/>
      <c r="V61" s="59">
        <v>38</v>
      </c>
      <c r="W61" s="58">
        <v>43</v>
      </c>
      <c r="X61" s="61"/>
      <c r="Y61" s="53">
        <f t="shared" si="0"/>
        <v>13</v>
      </c>
      <c r="Z61" s="54">
        <f t="shared" si="1"/>
        <v>38</v>
      </c>
      <c r="AA61" s="54">
        <f>IF(Y61=0,0,IF(Y61&gt;7,AVERAGE(LARGE(D61:W61,{1,2,3,4,5,6,7,8})),0))</f>
        <v>40.375</v>
      </c>
      <c r="AB61" s="54">
        <f>IF(Y61=0,0,IF(Y61&gt;7,SUM(LARGE(D61:W61,{1,2,3,4,5,6,7,8})),0))</f>
        <v>323</v>
      </c>
      <c r="AC61" s="11"/>
    </row>
    <row r="62" spans="1:29" ht="15" customHeight="1">
      <c r="A62" s="55" t="s">
        <v>96</v>
      </c>
      <c r="B62" s="62" t="s">
        <v>9</v>
      </c>
      <c r="C62" s="63" t="s">
        <v>55</v>
      </c>
      <c r="D62" s="58"/>
      <c r="E62" s="58"/>
      <c r="F62" s="58"/>
      <c r="G62" s="58">
        <v>37</v>
      </c>
      <c r="H62" s="58"/>
      <c r="I62" s="58">
        <v>40</v>
      </c>
      <c r="J62" s="58">
        <v>36</v>
      </c>
      <c r="K62" s="58"/>
      <c r="L62" s="209">
        <v>34</v>
      </c>
      <c r="M62" s="243">
        <v>36</v>
      </c>
      <c r="N62" s="58"/>
      <c r="O62" s="58">
        <v>36</v>
      </c>
      <c r="P62" s="58"/>
      <c r="Q62" s="58">
        <v>32</v>
      </c>
      <c r="R62" s="58"/>
      <c r="S62" s="58"/>
      <c r="T62" s="58"/>
      <c r="U62" s="58"/>
      <c r="V62" s="59"/>
      <c r="W62" s="58"/>
      <c r="X62" s="61"/>
      <c r="Y62" s="53">
        <f t="shared" si="0"/>
        <v>7</v>
      </c>
      <c r="Z62" s="54">
        <f t="shared" si="1"/>
        <v>35.857142857142854</v>
      </c>
      <c r="AA62" s="54">
        <f>IF(Y62=0,0,IF(Y62&gt;7,AVERAGE(LARGE(D62:W62,{1,2,3,4,5,6,7,8})),0))</f>
        <v>0</v>
      </c>
      <c r="AB62" s="54">
        <f>IF(Y62=0,0,IF(Y62&gt;7,SUM(LARGE(D62:W62,{1,2,3,4,5,6,7,8})),0))</f>
        <v>0</v>
      </c>
      <c r="AC62" s="11"/>
    </row>
    <row r="63" spans="1:29" ht="15" customHeight="1">
      <c r="A63" s="55" t="s">
        <v>97</v>
      </c>
      <c r="B63" s="62" t="s">
        <v>6</v>
      </c>
      <c r="C63" s="63" t="s">
        <v>53</v>
      </c>
      <c r="D63" s="58"/>
      <c r="E63" s="58"/>
      <c r="F63" s="58"/>
      <c r="G63" s="58"/>
      <c r="H63" s="58"/>
      <c r="I63" s="58"/>
      <c r="J63" s="58"/>
      <c r="K63" s="58"/>
      <c r="L63" s="209">
        <v>42</v>
      </c>
      <c r="M63" s="243"/>
      <c r="N63" s="58">
        <v>34</v>
      </c>
      <c r="O63" s="58">
        <v>34</v>
      </c>
      <c r="P63" s="58"/>
      <c r="Q63" s="58"/>
      <c r="R63" s="58"/>
      <c r="S63" s="58"/>
      <c r="T63" s="58"/>
      <c r="U63" s="58"/>
      <c r="V63" s="59"/>
      <c r="W63" s="58"/>
      <c r="X63" s="61"/>
      <c r="Y63" s="53">
        <f t="shared" si="0"/>
        <v>3</v>
      </c>
      <c r="Z63" s="54">
        <f t="shared" si="1"/>
        <v>36.666666666666664</v>
      </c>
      <c r="AA63" s="54">
        <f>IF(Y63=0,0,IF(Y63&gt;7,AVERAGE(LARGE(D63:W63,{1,2,3,4,5,6,7,8})),0))</f>
        <v>0</v>
      </c>
      <c r="AB63" s="54">
        <f>IF(Y63=0,0,IF(Y63&gt;7,SUM(LARGE(D63:W63,{1,2,3,4,5,6,7,8})),0))</f>
        <v>0</v>
      </c>
      <c r="AC63" s="11"/>
    </row>
    <row r="64" spans="1:29" ht="15" customHeight="1">
      <c r="A64" s="55" t="s">
        <v>98</v>
      </c>
      <c r="B64" s="62" t="s">
        <v>6</v>
      </c>
      <c r="C64" s="63" t="s">
        <v>66</v>
      </c>
      <c r="D64" s="58"/>
      <c r="E64" s="58"/>
      <c r="F64" s="58"/>
      <c r="G64" s="58"/>
      <c r="H64" s="58"/>
      <c r="I64" s="58"/>
      <c r="J64" s="58"/>
      <c r="K64" s="58"/>
      <c r="L64" s="209">
        <v>36</v>
      </c>
      <c r="M64" s="243"/>
      <c r="N64" s="58">
        <v>31</v>
      </c>
      <c r="O64" s="58">
        <v>29</v>
      </c>
      <c r="P64" s="58"/>
      <c r="Q64" s="58"/>
      <c r="R64" s="58"/>
      <c r="S64" s="58"/>
      <c r="T64" s="58"/>
      <c r="U64" s="58"/>
      <c r="V64" s="59"/>
      <c r="W64" s="58"/>
      <c r="X64" s="61"/>
      <c r="Y64" s="53">
        <f t="shared" si="0"/>
        <v>3</v>
      </c>
      <c r="Z64" s="54">
        <f t="shared" si="1"/>
        <v>32</v>
      </c>
      <c r="AA64" s="54">
        <f>IF(Y64=0,0,IF(Y64&gt;7,AVERAGE(LARGE(D64:W64,{1,2,3,4,5,6,7,8})),0))</f>
        <v>0</v>
      </c>
      <c r="AB64" s="54">
        <f>IF(Y64=0,0,IF(Y64&gt;7,SUM(LARGE(D64:W64,{1,2,3,4,5,6,7,8})),0))</f>
        <v>0</v>
      </c>
      <c r="AC64" s="11"/>
    </row>
    <row r="65" spans="1:29" ht="15" customHeight="1">
      <c r="A65" s="55" t="s">
        <v>99</v>
      </c>
      <c r="B65" s="62" t="s">
        <v>11</v>
      </c>
      <c r="C65" s="63" t="s">
        <v>85</v>
      </c>
      <c r="D65" s="58">
        <v>13</v>
      </c>
      <c r="E65" s="58"/>
      <c r="F65" s="58">
        <v>18</v>
      </c>
      <c r="G65" s="58"/>
      <c r="H65" s="58"/>
      <c r="I65" s="58">
        <v>13</v>
      </c>
      <c r="J65" s="58">
        <v>9</v>
      </c>
      <c r="K65" s="58"/>
      <c r="L65" s="209">
        <v>18</v>
      </c>
      <c r="M65" s="243"/>
      <c r="N65" s="58"/>
      <c r="O65" s="58"/>
      <c r="P65" s="58"/>
      <c r="Q65" s="58"/>
      <c r="R65" s="58"/>
      <c r="S65" s="58"/>
      <c r="T65" s="58"/>
      <c r="U65" s="58"/>
      <c r="V65" s="59"/>
      <c r="W65" s="58"/>
      <c r="X65" s="61"/>
      <c r="Y65" s="53">
        <f t="shared" si="0"/>
        <v>5</v>
      </c>
      <c r="Z65" s="54">
        <f t="shared" si="1"/>
        <v>14.2</v>
      </c>
      <c r="AA65" s="54">
        <f>IF(Y65=0,0,IF(Y65&gt;7,AVERAGE(LARGE(D65:W65,{1,2,3,4,5,6,7,8})),0))</f>
        <v>0</v>
      </c>
      <c r="AB65" s="54">
        <f>IF(Y65=0,0,IF(Y65&gt;7,SUM(LARGE(D65:W65,{1,2,3,4,5,6,7,8})),0))</f>
        <v>0</v>
      </c>
      <c r="AC65" s="11"/>
    </row>
    <row r="66" spans="1:29" ht="15" customHeight="1">
      <c r="A66" s="55" t="s">
        <v>100</v>
      </c>
      <c r="B66" s="62" t="s">
        <v>11</v>
      </c>
      <c r="C66" s="63" t="s">
        <v>68</v>
      </c>
      <c r="D66" s="58">
        <v>17</v>
      </c>
      <c r="E66" s="58">
        <v>25</v>
      </c>
      <c r="F66" s="58">
        <v>31</v>
      </c>
      <c r="G66" s="58"/>
      <c r="H66" s="58"/>
      <c r="I66" s="58">
        <v>22</v>
      </c>
      <c r="J66" s="58">
        <v>24</v>
      </c>
      <c r="K66" s="58"/>
      <c r="L66" s="209">
        <v>30</v>
      </c>
      <c r="M66" s="243"/>
      <c r="N66" s="58"/>
      <c r="O66" s="58"/>
      <c r="P66" s="58"/>
      <c r="Q66" s="58"/>
      <c r="R66" s="58"/>
      <c r="S66" s="58"/>
      <c r="T66" s="58"/>
      <c r="U66" s="58"/>
      <c r="V66" s="59"/>
      <c r="W66" s="58"/>
      <c r="X66" s="61"/>
      <c r="Y66" s="53">
        <f t="shared" si="0"/>
        <v>6</v>
      </c>
      <c r="Z66" s="54">
        <f t="shared" si="1"/>
        <v>24.833333333333332</v>
      </c>
      <c r="AA66" s="54">
        <f>IF(Y66=0,0,IF(Y66&gt;7,AVERAGE(LARGE(D66:W66,{1,2,3,4,5,6,7,8})),0))</f>
        <v>0</v>
      </c>
      <c r="AB66" s="54">
        <f>IF(Y66=0,0,IF(Y66&gt;7,SUM(LARGE(D66:W66,{1,2,3,4,5,6,7,8})),0))</f>
        <v>0</v>
      </c>
      <c r="AC66" s="11"/>
    </row>
    <row r="67" spans="1:29" ht="15" customHeight="1">
      <c r="A67" s="55" t="s">
        <v>101</v>
      </c>
      <c r="B67" s="62" t="s">
        <v>11</v>
      </c>
      <c r="C67" s="63" t="s">
        <v>53</v>
      </c>
      <c r="D67" s="58"/>
      <c r="E67" s="58"/>
      <c r="F67" s="58"/>
      <c r="G67" s="58"/>
      <c r="H67" s="58"/>
      <c r="I67" s="58"/>
      <c r="J67" s="58"/>
      <c r="K67" s="58"/>
      <c r="L67" s="209"/>
      <c r="M67" s="243"/>
      <c r="N67" s="58"/>
      <c r="O67" s="58"/>
      <c r="P67" s="58"/>
      <c r="Q67" s="58"/>
      <c r="R67" s="58"/>
      <c r="S67" s="58"/>
      <c r="T67" s="58"/>
      <c r="U67" s="58"/>
      <c r="V67" s="59"/>
      <c r="W67" s="58"/>
      <c r="X67" s="61"/>
      <c r="Y67" s="53">
        <f t="shared" si="0"/>
        <v>0</v>
      </c>
      <c r="Z67" s="54">
        <f t="shared" si="1"/>
        <v>0</v>
      </c>
      <c r="AA67" s="54">
        <f>IF(Y67=0,0,IF(Y67&gt;7,AVERAGE(LARGE(D67:W67,{1,2,3,4,5,6,7,8})),0))</f>
        <v>0</v>
      </c>
      <c r="AB67" s="54">
        <f>IF(Y67=0,0,IF(Y67&gt;7,SUM(LARGE(D67:W67,{1,2,3,4,5,6,7,8})),0))</f>
        <v>0</v>
      </c>
      <c r="AC67" s="11"/>
    </row>
    <row r="68" spans="1:29" ht="15" customHeight="1">
      <c r="A68" s="55" t="s">
        <v>101</v>
      </c>
      <c r="B68" s="62" t="s">
        <v>11</v>
      </c>
      <c r="C68" s="63" t="s">
        <v>56</v>
      </c>
      <c r="D68" s="58">
        <v>41</v>
      </c>
      <c r="E68" s="58">
        <v>39</v>
      </c>
      <c r="F68" s="58">
        <v>29</v>
      </c>
      <c r="G68" s="58">
        <v>33</v>
      </c>
      <c r="H68" s="58"/>
      <c r="I68" s="58">
        <v>37</v>
      </c>
      <c r="J68" s="58">
        <v>36</v>
      </c>
      <c r="K68" s="58"/>
      <c r="L68" s="209">
        <v>40</v>
      </c>
      <c r="M68" s="243"/>
      <c r="N68" s="58"/>
      <c r="O68" s="58"/>
      <c r="P68" s="58"/>
      <c r="Q68" s="58"/>
      <c r="R68" s="58"/>
      <c r="S68" s="58"/>
      <c r="T68" s="58"/>
      <c r="U68" s="58"/>
      <c r="V68" s="59"/>
      <c r="W68" s="58"/>
      <c r="X68" s="61"/>
      <c r="Y68" s="53">
        <f t="shared" si="0"/>
        <v>7</v>
      </c>
      <c r="Z68" s="54">
        <f t="shared" si="1"/>
        <v>36.428571428571431</v>
      </c>
      <c r="AA68" s="54">
        <f>IF(Y68=0,0,IF(Y68&gt;7,AVERAGE(LARGE(D68:W68,{1,2,3,4,5,6,7,8})),0))</f>
        <v>0</v>
      </c>
      <c r="AB68" s="54">
        <f>IF(Y68=0,0,IF(Y68&gt;7,SUM(LARGE(D68:W68,{1,2,3,4,5,6,7,8})),0))</f>
        <v>0</v>
      </c>
      <c r="AC68" s="11"/>
    </row>
    <row r="69" spans="1:29" ht="15" customHeight="1">
      <c r="A69" s="55" t="s">
        <v>102</v>
      </c>
      <c r="B69" s="62" t="s">
        <v>11</v>
      </c>
      <c r="C69" s="63" t="s">
        <v>53</v>
      </c>
      <c r="D69" s="58"/>
      <c r="E69" s="58"/>
      <c r="F69" s="58"/>
      <c r="G69" s="58"/>
      <c r="H69" s="58"/>
      <c r="I69" s="58"/>
      <c r="J69" s="58"/>
      <c r="K69" s="58"/>
      <c r="L69" s="209"/>
      <c r="M69" s="243"/>
      <c r="N69" s="58"/>
      <c r="O69" s="58"/>
      <c r="P69" s="58"/>
      <c r="Q69" s="58"/>
      <c r="R69" s="58"/>
      <c r="S69" s="58"/>
      <c r="T69" s="58"/>
      <c r="U69" s="58"/>
      <c r="V69" s="59"/>
      <c r="W69" s="58"/>
      <c r="X69" s="61"/>
      <c r="Y69" s="53">
        <f t="shared" si="0"/>
        <v>0</v>
      </c>
      <c r="Z69" s="54">
        <f t="shared" si="1"/>
        <v>0</v>
      </c>
      <c r="AA69" s="54">
        <f>IF(Y69=0,0,IF(Y69&gt;7,AVERAGE(LARGE(D69:W69,{1,2,3,4,5,6,7,8})),0))</f>
        <v>0</v>
      </c>
      <c r="AB69" s="54">
        <f>IF(Y69=0,0,IF(Y69&gt;7,SUM(LARGE(D69:W69,{1,2,3,4,5,6,7,8})),0))</f>
        <v>0</v>
      </c>
      <c r="AC69" s="11"/>
    </row>
    <row r="70" spans="1:29" ht="15" customHeight="1">
      <c r="A70" s="55" t="s">
        <v>103</v>
      </c>
      <c r="B70" s="62" t="s">
        <v>7</v>
      </c>
      <c r="C70" s="63" t="s">
        <v>53</v>
      </c>
      <c r="D70" s="58">
        <v>45</v>
      </c>
      <c r="E70" s="58"/>
      <c r="F70" s="58"/>
      <c r="G70" s="58"/>
      <c r="H70" s="58"/>
      <c r="I70" s="58"/>
      <c r="J70" s="58"/>
      <c r="K70" s="58"/>
      <c r="L70" s="209"/>
      <c r="M70" s="243"/>
      <c r="N70" s="58"/>
      <c r="O70" s="58">
        <v>43</v>
      </c>
      <c r="P70" s="58">
        <v>36</v>
      </c>
      <c r="Q70" s="58"/>
      <c r="R70" s="58"/>
      <c r="S70" s="58"/>
      <c r="T70" s="58"/>
      <c r="U70" s="58"/>
      <c r="V70" s="59"/>
      <c r="W70" s="58"/>
      <c r="X70" s="61"/>
      <c r="Y70" s="53">
        <f t="shared" ref="Y70:Y133" si="2">COUNT(D70:W70)</f>
        <v>3</v>
      </c>
      <c r="Z70" s="54">
        <f t="shared" ref="Z70:Z133" si="3">IF(Y70=0,0,AVERAGE(D70:W70))</f>
        <v>41.333333333333336</v>
      </c>
      <c r="AA70" s="54">
        <f>IF(Y70=0,0,IF(Y70&gt;7,AVERAGE(LARGE(D70:W70,{1,2,3,4,5,6,7,8})),0))</f>
        <v>0</v>
      </c>
      <c r="AB70" s="54">
        <f>IF(Y70=0,0,IF(Y70&gt;7,SUM(LARGE(D70:W70,{1,2,3,4,5,6,7,8})),0))</f>
        <v>0</v>
      </c>
      <c r="AC70" s="11"/>
    </row>
    <row r="71" spans="1:29" ht="15" customHeight="1">
      <c r="A71" s="55" t="s">
        <v>103</v>
      </c>
      <c r="B71" s="62" t="s">
        <v>7</v>
      </c>
      <c r="C71" s="63" t="s">
        <v>56</v>
      </c>
      <c r="D71" s="58">
        <v>41</v>
      </c>
      <c r="E71" s="58"/>
      <c r="F71" s="58"/>
      <c r="G71" s="58"/>
      <c r="H71" s="58"/>
      <c r="I71" s="58"/>
      <c r="J71" s="58"/>
      <c r="K71" s="58"/>
      <c r="L71" s="209"/>
      <c r="M71" s="243"/>
      <c r="N71" s="58"/>
      <c r="O71" s="58">
        <v>43</v>
      </c>
      <c r="P71" s="58">
        <v>40</v>
      </c>
      <c r="Q71" s="58"/>
      <c r="R71" s="58"/>
      <c r="S71" s="58"/>
      <c r="T71" s="58"/>
      <c r="U71" s="58"/>
      <c r="V71" s="59"/>
      <c r="W71" s="58"/>
      <c r="X71" s="61"/>
      <c r="Y71" s="53">
        <f t="shared" si="2"/>
        <v>3</v>
      </c>
      <c r="Z71" s="54">
        <f t="shared" si="3"/>
        <v>41.333333333333336</v>
      </c>
      <c r="AA71" s="54">
        <f>IF(Y71=0,0,IF(Y71&gt;7,AVERAGE(LARGE(D71:W71,{1,2,3,4,5,6,7,8})),0))</f>
        <v>0</v>
      </c>
      <c r="AB71" s="54">
        <f>IF(Y71=0,0,IF(Y71&gt;7,SUM(LARGE(D71:W71,{1,2,3,4,5,6,7,8})),0))</f>
        <v>0</v>
      </c>
      <c r="AC71" s="11"/>
    </row>
    <row r="72" spans="1:29" ht="15" customHeight="1">
      <c r="A72" s="55" t="s">
        <v>104</v>
      </c>
      <c r="B72" s="62" t="s">
        <v>3</v>
      </c>
      <c r="C72" s="63" t="s">
        <v>68</v>
      </c>
      <c r="D72" s="58">
        <v>33</v>
      </c>
      <c r="E72" s="58">
        <v>29</v>
      </c>
      <c r="F72" s="58">
        <v>27</v>
      </c>
      <c r="G72" s="58">
        <v>28</v>
      </c>
      <c r="H72" s="58">
        <v>34</v>
      </c>
      <c r="I72" s="58">
        <v>36</v>
      </c>
      <c r="J72" s="58">
        <v>35</v>
      </c>
      <c r="K72" s="58">
        <v>30</v>
      </c>
      <c r="L72" s="209">
        <v>32</v>
      </c>
      <c r="M72" s="243">
        <v>33</v>
      </c>
      <c r="N72" s="58">
        <v>32</v>
      </c>
      <c r="O72" s="58">
        <v>31</v>
      </c>
      <c r="P72" s="58">
        <v>38</v>
      </c>
      <c r="Q72" s="58">
        <v>33</v>
      </c>
      <c r="R72" s="58"/>
      <c r="S72" s="58"/>
      <c r="T72" s="58"/>
      <c r="U72" s="58"/>
      <c r="V72" s="59">
        <v>32</v>
      </c>
      <c r="W72" s="58">
        <v>37</v>
      </c>
      <c r="X72" s="61"/>
      <c r="Y72" s="53">
        <f t="shared" si="2"/>
        <v>16</v>
      </c>
      <c r="Z72" s="54">
        <f t="shared" si="3"/>
        <v>32.5</v>
      </c>
      <c r="AA72" s="54">
        <f>IF(Y72=0,0,IF(Y72&gt;7,AVERAGE(LARGE(D72:W72,{1,2,3,4,5,6,7,8})),0))</f>
        <v>34.875</v>
      </c>
      <c r="AB72" s="54">
        <f>IF(Y72=0,0,IF(Y72&gt;7,SUM(LARGE(D72:W72,{1,2,3,4,5,6,7,8})),0))</f>
        <v>279</v>
      </c>
      <c r="AC72" s="11"/>
    </row>
    <row r="73" spans="1:29" ht="15" customHeight="1">
      <c r="A73" s="55" t="s">
        <v>105</v>
      </c>
      <c r="B73" s="62" t="s">
        <v>3</v>
      </c>
      <c r="C73" s="63" t="s">
        <v>53</v>
      </c>
      <c r="D73" s="58">
        <v>36</v>
      </c>
      <c r="E73" s="58">
        <v>27</v>
      </c>
      <c r="F73" s="58">
        <v>30</v>
      </c>
      <c r="G73" s="58">
        <v>26</v>
      </c>
      <c r="H73" s="58">
        <v>36</v>
      </c>
      <c r="I73" s="58">
        <v>34</v>
      </c>
      <c r="J73" s="58">
        <v>32</v>
      </c>
      <c r="K73" s="58">
        <v>36</v>
      </c>
      <c r="L73" s="209">
        <v>44</v>
      </c>
      <c r="M73" s="243">
        <v>35</v>
      </c>
      <c r="N73" s="58">
        <v>31</v>
      </c>
      <c r="O73" s="58">
        <v>36</v>
      </c>
      <c r="P73" s="58">
        <v>32</v>
      </c>
      <c r="Q73" s="58">
        <v>37</v>
      </c>
      <c r="R73" s="58"/>
      <c r="S73" s="58"/>
      <c r="T73" s="58"/>
      <c r="U73" s="58"/>
      <c r="V73" s="59">
        <v>39</v>
      </c>
      <c r="W73" s="58">
        <v>32</v>
      </c>
      <c r="X73" s="61"/>
      <c r="Y73" s="53">
        <f t="shared" si="2"/>
        <v>16</v>
      </c>
      <c r="Z73" s="54">
        <f t="shared" si="3"/>
        <v>33.9375</v>
      </c>
      <c r="AA73" s="54">
        <f>IF(Y73=0,0,IF(Y73&gt;7,AVERAGE(LARGE(D73:W73,{1,2,3,4,5,6,7,8})),0))</f>
        <v>37.375</v>
      </c>
      <c r="AB73" s="54">
        <f>IF(Y73=0,0,IF(Y73&gt;7,SUM(LARGE(D73:W73,{1,2,3,4,5,6,7,8})),0))</f>
        <v>299</v>
      </c>
      <c r="AC73" s="11"/>
    </row>
    <row r="74" spans="1:29" ht="15" customHeight="1">
      <c r="A74" s="55" t="s">
        <v>106</v>
      </c>
      <c r="B74" s="62" t="s">
        <v>90</v>
      </c>
      <c r="C74" s="63" t="s">
        <v>53</v>
      </c>
      <c r="D74" s="58"/>
      <c r="E74" s="58"/>
      <c r="F74" s="58">
        <v>31</v>
      </c>
      <c r="G74" s="58"/>
      <c r="H74" s="58"/>
      <c r="I74" s="58"/>
      <c r="J74" s="58"/>
      <c r="K74" s="58"/>
      <c r="L74" s="209"/>
      <c r="M74" s="243"/>
      <c r="N74" s="58"/>
      <c r="O74" s="58"/>
      <c r="P74" s="58"/>
      <c r="Q74" s="58"/>
      <c r="R74" s="58"/>
      <c r="S74" s="58"/>
      <c r="T74" s="58"/>
      <c r="U74" s="58"/>
      <c r="V74" s="59"/>
      <c r="W74" s="58"/>
      <c r="X74" s="61"/>
      <c r="Y74" s="53">
        <f t="shared" si="2"/>
        <v>1</v>
      </c>
      <c r="Z74" s="54">
        <f t="shared" si="3"/>
        <v>31</v>
      </c>
      <c r="AA74" s="54">
        <f>IF(Y74=0,0,IF(Y74&gt;7,AVERAGE(LARGE(D74:W74,{1,2,3,4,5,6,7,8})),0))</f>
        <v>0</v>
      </c>
      <c r="AB74" s="54">
        <f>IF(Y74=0,0,IF(Y74&gt;7,SUM(LARGE(D74:W74,{1,2,3,4,5,6,7,8})),0))</f>
        <v>0</v>
      </c>
      <c r="AC74" s="11"/>
    </row>
    <row r="75" spans="1:29" ht="15" customHeight="1">
      <c r="A75" s="55" t="s">
        <v>107</v>
      </c>
      <c r="B75" s="62" t="s">
        <v>90</v>
      </c>
      <c r="C75" s="63" t="s">
        <v>53</v>
      </c>
      <c r="D75" s="58"/>
      <c r="E75" s="58"/>
      <c r="F75" s="58">
        <v>39</v>
      </c>
      <c r="G75" s="58">
        <v>36</v>
      </c>
      <c r="H75" s="58">
        <v>30</v>
      </c>
      <c r="I75" s="58"/>
      <c r="J75" s="58"/>
      <c r="K75" s="58">
        <v>35</v>
      </c>
      <c r="L75" s="209"/>
      <c r="M75" s="243"/>
      <c r="N75" s="58">
        <v>34</v>
      </c>
      <c r="O75" s="58">
        <v>23</v>
      </c>
      <c r="P75" s="58">
        <v>34</v>
      </c>
      <c r="Q75" s="58"/>
      <c r="R75" s="58"/>
      <c r="S75" s="58"/>
      <c r="T75" s="58"/>
      <c r="U75" s="58"/>
      <c r="V75" s="59"/>
      <c r="W75" s="58"/>
      <c r="X75" s="61"/>
      <c r="Y75" s="53">
        <f t="shared" si="2"/>
        <v>7</v>
      </c>
      <c r="Z75" s="54">
        <f t="shared" si="3"/>
        <v>33</v>
      </c>
      <c r="AA75" s="54">
        <f>IF(Y75=0,0,IF(Y75&gt;7,AVERAGE(LARGE(D75:W75,{1,2,3,4,5,6,7,8})),0))</f>
        <v>0</v>
      </c>
      <c r="AB75" s="54">
        <f>IF(Y75=0,0,IF(Y75&gt;7,SUM(LARGE(D75:W75,{1,2,3,4,5,6,7,8})),0))</f>
        <v>0</v>
      </c>
      <c r="AC75" s="11"/>
    </row>
    <row r="76" spans="1:29" s="2" customFormat="1" ht="15" customHeight="1">
      <c r="A76" s="55" t="s">
        <v>108</v>
      </c>
      <c r="B76" s="62" t="s">
        <v>4</v>
      </c>
      <c r="C76" s="63" t="s">
        <v>55</v>
      </c>
      <c r="D76" s="58">
        <v>41</v>
      </c>
      <c r="E76" s="58"/>
      <c r="F76" s="58"/>
      <c r="G76" s="58"/>
      <c r="H76" s="58"/>
      <c r="I76" s="58"/>
      <c r="J76" s="58"/>
      <c r="K76" s="58"/>
      <c r="L76" s="209"/>
      <c r="M76" s="243"/>
      <c r="N76" s="58"/>
      <c r="O76" s="58"/>
      <c r="P76" s="58"/>
      <c r="Q76" s="58">
        <v>33</v>
      </c>
      <c r="R76" s="58"/>
      <c r="S76" s="58"/>
      <c r="T76" s="58"/>
      <c r="U76" s="58"/>
      <c r="V76" s="59"/>
      <c r="W76" s="58"/>
      <c r="X76" s="60"/>
      <c r="Y76" s="53">
        <f t="shared" si="2"/>
        <v>2</v>
      </c>
      <c r="Z76" s="54">
        <f t="shared" si="3"/>
        <v>37</v>
      </c>
      <c r="AA76" s="54">
        <f>IF(Y76=0,0,IF(Y76&gt;7,AVERAGE(LARGE(D76:W76,{1,2,3,4,5,6,7,8})),0))</f>
        <v>0</v>
      </c>
      <c r="AB76" s="54">
        <f>IF(Y76=0,0,IF(Y76&gt;7,SUM(LARGE(D76:W76,{1,2,3,4,5,6,7,8})),0))</f>
        <v>0</v>
      </c>
      <c r="AC76" s="65"/>
    </row>
    <row r="77" spans="1:29" s="2" customFormat="1" ht="15" customHeight="1">
      <c r="A77" s="55" t="s">
        <v>108</v>
      </c>
      <c r="B77" s="62" t="s">
        <v>4</v>
      </c>
      <c r="C77" s="63" t="s">
        <v>56</v>
      </c>
      <c r="D77" s="58"/>
      <c r="E77" s="58"/>
      <c r="F77" s="58"/>
      <c r="G77" s="58"/>
      <c r="H77" s="58"/>
      <c r="I77" s="58"/>
      <c r="J77" s="58"/>
      <c r="K77" s="58"/>
      <c r="L77" s="209"/>
      <c r="M77" s="243"/>
      <c r="N77" s="58"/>
      <c r="O77" s="58"/>
      <c r="P77" s="58"/>
      <c r="Q77" s="58"/>
      <c r="R77" s="58"/>
      <c r="S77" s="58"/>
      <c r="T77" s="58"/>
      <c r="U77" s="58"/>
      <c r="V77" s="59"/>
      <c r="W77" s="58"/>
      <c r="X77" s="61"/>
      <c r="Y77" s="53">
        <f t="shared" si="2"/>
        <v>0</v>
      </c>
      <c r="Z77" s="54">
        <f t="shared" si="3"/>
        <v>0</v>
      </c>
      <c r="AA77" s="54">
        <f>IF(Y77=0,0,IF(Y77&gt;7,AVERAGE(LARGE(D77:W77,{1,2,3,4,5,6,7,8})),0))</f>
        <v>0</v>
      </c>
      <c r="AB77" s="54">
        <f>IF(Y77=0,0,IF(Y77&gt;7,SUM(LARGE(D77:W77,{1,2,3,4,5,6,7,8})),0))</f>
        <v>0</v>
      </c>
      <c r="AC77" s="65"/>
    </row>
    <row r="78" spans="1:29" ht="15" customHeight="1">
      <c r="A78" s="55" t="s">
        <v>109</v>
      </c>
      <c r="B78" s="62" t="s">
        <v>4</v>
      </c>
      <c r="C78" s="63" t="s">
        <v>56</v>
      </c>
      <c r="D78" s="58">
        <v>28</v>
      </c>
      <c r="E78" s="58"/>
      <c r="F78" s="58"/>
      <c r="G78" s="58"/>
      <c r="H78" s="58"/>
      <c r="I78" s="58"/>
      <c r="J78" s="58"/>
      <c r="K78" s="58"/>
      <c r="L78" s="209"/>
      <c r="M78" s="243"/>
      <c r="N78" s="58"/>
      <c r="O78" s="58"/>
      <c r="P78" s="58"/>
      <c r="Q78" s="58"/>
      <c r="R78" s="58"/>
      <c r="S78" s="58"/>
      <c r="T78" s="58"/>
      <c r="U78" s="58"/>
      <c r="V78" s="59"/>
      <c r="W78" s="58"/>
      <c r="X78" s="61"/>
      <c r="Y78" s="53">
        <f t="shared" si="2"/>
        <v>1</v>
      </c>
      <c r="Z78" s="54">
        <f t="shared" si="3"/>
        <v>28</v>
      </c>
      <c r="AA78" s="54">
        <f>IF(Y78=0,0,IF(Y78&gt;7,AVERAGE(LARGE(D78:W78,{1,2,3,4,5,6,7,8})),0))</f>
        <v>0</v>
      </c>
      <c r="AB78" s="54">
        <f>IF(Y78=0,0,IF(Y78&gt;7,SUM(LARGE(D78:W78,{1,2,3,4,5,6,7,8})),0))</f>
        <v>0</v>
      </c>
      <c r="AC78" s="11"/>
    </row>
    <row r="79" spans="1:29" ht="15" customHeight="1">
      <c r="A79" s="64" t="s">
        <v>110</v>
      </c>
      <c r="B79" s="61" t="s">
        <v>11</v>
      </c>
      <c r="C79" s="66" t="s">
        <v>66</v>
      </c>
      <c r="D79" s="67">
        <v>25</v>
      </c>
      <c r="E79" s="67">
        <v>31</v>
      </c>
      <c r="F79" s="67"/>
      <c r="G79" s="67">
        <v>30</v>
      </c>
      <c r="H79" s="67"/>
      <c r="I79" s="67">
        <v>34</v>
      </c>
      <c r="J79" s="67">
        <v>29</v>
      </c>
      <c r="K79" s="58"/>
      <c r="L79" s="210">
        <v>27</v>
      </c>
      <c r="M79" s="243"/>
      <c r="N79" s="67"/>
      <c r="O79" s="67"/>
      <c r="P79" s="67"/>
      <c r="Q79" s="67"/>
      <c r="R79" s="67"/>
      <c r="S79" s="67"/>
      <c r="T79" s="67"/>
      <c r="U79" s="67"/>
      <c r="V79" s="68"/>
      <c r="W79" s="67"/>
      <c r="X79" s="61"/>
      <c r="Y79" s="53">
        <f t="shared" si="2"/>
        <v>6</v>
      </c>
      <c r="Z79" s="54">
        <f t="shared" si="3"/>
        <v>29.333333333333332</v>
      </c>
      <c r="AA79" s="54">
        <f>IF(Y79=0,0,IF(Y79&gt;7,AVERAGE(LARGE(D79:W79,{1,2,3,4,5,6,7,8})),0))</f>
        <v>0</v>
      </c>
      <c r="AB79" s="54">
        <f>IF(Y79=0,0,IF(Y79&gt;7,SUM(LARGE(D79:W79,{1,2,3,4,5,6,7,8})),0))</f>
        <v>0</v>
      </c>
      <c r="AC79" s="11"/>
    </row>
    <row r="80" spans="1:29" ht="15" customHeight="1">
      <c r="A80" s="55" t="s">
        <v>110</v>
      </c>
      <c r="B80" s="62" t="s">
        <v>11</v>
      </c>
      <c r="C80" s="63" t="s">
        <v>56</v>
      </c>
      <c r="D80" s="58"/>
      <c r="E80" s="58"/>
      <c r="F80" s="58"/>
      <c r="G80" s="58"/>
      <c r="H80" s="58"/>
      <c r="I80" s="58"/>
      <c r="J80" s="58"/>
      <c r="K80" s="58"/>
      <c r="L80" s="209"/>
      <c r="M80" s="243"/>
      <c r="N80" s="58"/>
      <c r="O80" s="58"/>
      <c r="P80" s="58"/>
      <c r="Q80" s="58"/>
      <c r="R80" s="58"/>
      <c r="S80" s="58"/>
      <c r="T80" s="58"/>
      <c r="U80" s="58"/>
      <c r="V80" s="59"/>
      <c r="W80" s="58"/>
      <c r="X80" s="61"/>
      <c r="Y80" s="53">
        <f t="shared" si="2"/>
        <v>0</v>
      </c>
      <c r="Z80" s="54">
        <f t="shared" si="3"/>
        <v>0</v>
      </c>
      <c r="AA80" s="54">
        <f>IF(Y80=0,0,IF(Y80&gt;7,AVERAGE(LARGE(D80:W80,{1,2,3,4,5,6,7,8})),0))</f>
        <v>0</v>
      </c>
      <c r="AB80" s="54">
        <f>IF(Y80=0,0,IF(Y80&gt;7,SUM(LARGE(D80:W80,{1,2,3,4,5,6,7,8})),0))</f>
        <v>0</v>
      </c>
      <c r="AC80" s="11"/>
    </row>
    <row r="81" spans="1:29" ht="15" customHeight="1">
      <c r="A81" s="55" t="s">
        <v>111</v>
      </c>
      <c r="B81" s="62" t="s">
        <v>5</v>
      </c>
      <c r="C81" s="63" t="s">
        <v>55</v>
      </c>
      <c r="D81" s="58"/>
      <c r="E81" s="58"/>
      <c r="F81" s="58"/>
      <c r="G81" s="58"/>
      <c r="H81" s="58"/>
      <c r="I81" s="58"/>
      <c r="J81" s="58"/>
      <c r="K81" s="58"/>
      <c r="L81" s="209"/>
      <c r="M81" s="243"/>
      <c r="N81" s="58"/>
      <c r="O81" s="58"/>
      <c r="P81" s="58"/>
      <c r="Q81" s="58"/>
      <c r="R81" s="58"/>
      <c r="S81" s="58"/>
      <c r="T81" s="58"/>
      <c r="U81" s="58"/>
      <c r="V81" s="59"/>
      <c r="W81" s="58"/>
      <c r="X81" s="61"/>
      <c r="Y81" s="53">
        <f t="shared" si="2"/>
        <v>0</v>
      </c>
      <c r="Z81" s="54">
        <f t="shared" si="3"/>
        <v>0</v>
      </c>
      <c r="AA81" s="54">
        <f>IF(Y81=0,0,IF(Y81&gt;7,AVERAGE(LARGE(D81:W81,{1,2,3,4,5,6,7,8})),0))</f>
        <v>0</v>
      </c>
      <c r="AB81" s="54">
        <f>IF(Y81=0,0,IF(Y81&gt;7,SUM(LARGE(D81:W81,{1,2,3,4,5,6,7,8})),0))</f>
        <v>0</v>
      </c>
      <c r="AC81" s="11"/>
    </row>
    <row r="82" spans="1:29" ht="15" customHeight="1">
      <c r="A82" s="55" t="s">
        <v>550</v>
      </c>
      <c r="B82" s="62" t="s">
        <v>90</v>
      </c>
      <c r="C82" s="63" t="s">
        <v>85</v>
      </c>
      <c r="D82" s="58"/>
      <c r="E82" s="58"/>
      <c r="F82" s="58"/>
      <c r="G82" s="58"/>
      <c r="H82" s="58"/>
      <c r="I82" s="58"/>
      <c r="J82" s="58"/>
      <c r="K82" s="58"/>
      <c r="L82" s="209"/>
      <c r="M82" s="243">
        <v>47</v>
      </c>
      <c r="N82" s="58">
        <v>47</v>
      </c>
      <c r="O82" s="58">
        <v>43</v>
      </c>
      <c r="P82" s="58">
        <v>42</v>
      </c>
      <c r="Q82" s="58"/>
      <c r="R82" s="58"/>
      <c r="S82" s="58"/>
      <c r="T82" s="59"/>
      <c r="U82" s="58"/>
      <c r="V82" s="59"/>
      <c r="W82" s="58"/>
      <c r="X82" s="61"/>
      <c r="Y82" s="53">
        <f t="shared" si="2"/>
        <v>4</v>
      </c>
      <c r="Z82" s="54">
        <f t="shared" si="3"/>
        <v>44.75</v>
      </c>
      <c r="AA82" s="54">
        <f>IF(Y82=0,0,IF(Y82&gt;7,AVERAGE(LARGE(D82:W82,{1,2,3,4,5,6,7,8})),0))</f>
        <v>0</v>
      </c>
      <c r="AB82" s="54">
        <f>IF(Y82=0,0,IF(Y82&gt;7,SUM(LARGE(D82:W82,{1,2,3,4,5,6,7,8})),0))</f>
        <v>0</v>
      </c>
      <c r="AC82" s="11"/>
    </row>
    <row r="83" spans="1:29" ht="15" customHeight="1">
      <c r="A83" s="55" t="s">
        <v>112</v>
      </c>
      <c r="B83" s="62" t="s">
        <v>90</v>
      </c>
      <c r="C83" s="63" t="s">
        <v>53</v>
      </c>
      <c r="D83" s="58"/>
      <c r="E83" s="58"/>
      <c r="F83" s="58">
        <v>40</v>
      </c>
      <c r="G83" s="58">
        <v>39</v>
      </c>
      <c r="H83" s="58"/>
      <c r="I83" s="58">
        <v>42</v>
      </c>
      <c r="J83" s="58"/>
      <c r="K83" s="58"/>
      <c r="L83" s="209"/>
      <c r="M83" s="243">
        <v>39</v>
      </c>
      <c r="N83" s="58">
        <v>33</v>
      </c>
      <c r="O83" s="58">
        <v>37</v>
      </c>
      <c r="P83" s="58">
        <v>37</v>
      </c>
      <c r="Q83" s="58"/>
      <c r="R83" s="58"/>
      <c r="S83" s="58"/>
      <c r="T83" s="59"/>
      <c r="U83" s="58"/>
      <c r="V83" s="59">
        <v>40</v>
      </c>
      <c r="W83" s="58">
        <v>34</v>
      </c>
      <c r="X83" s="61"/>
      <c r="Y83" s="53">
        <f t="shared" si="2"/>
        <v>9</v>
      </c>
      <c r="Z83" s="54">
        <f t="shared" si="3"/>
        <v>37.888888888888886</v>
      </c>
      <c r="AA83" s="54">
        <f>IF(Y83=0,0,IF(Y83&gt;7,AVERAGE(LARGE(D83:W83,{1,2,3,4,5,6,7,8})),0))</f>
        <v>38.5</v>
      </c>
      <c r="AB83" s="54">
        <f>IF(Y83=0,0,IF(Y83&gt;7,SUM(LARGE(D83:W83,{1,2,3,4,5,6,7,8})),0))</f>
        <v>308</v>
      </c>
      <c r="AC83" s="11"/>
    </row>
    <row r="84" spans="1:29" s="2" customFormat="1" ht="15" customHeight="1">
      <c r="A84" s="55" t="s">
        <v>113</v>
      </c>
      <c r="B84" s="62" t="s">
        <v>9</v>
      </c>
      <c r="C84" s="63" t="s">
        <v>53</v>
      </c>
      <c r="D84" s="58"/>
      <c r="E84" s="58"/>
      <c r="F84" s="58"/>
      <c r="G84" s="58"/>
      <c r="H84" s="58"/>
      <c r="I84" s="58"/>
      <c r="J84" s="58"/>
      <c r="K84" s="58"/>
      <c r="L84" s="209"/>
      <c r="M84" s="243"/>
      <c r="N84" s="58"/>
      <c r="O84" s="58"/>
      <c r="P84" s="58"/>
      <c r="Q84" s="58"/>
      <c r="R84" s="58"/>
      <c r="S84" s="58"/>
      <c r="T84" s="58"/>
      <c r="U84" s="58"/>
      <c r="V84" s="59"/>
      <c r="W84" s="58"/>
      <c r="X84" s="61"/>
      <c r="Y84" s="53">
        <f t="shared" si="2"/>
        <v>0</v>
      </c>
      <c r="Z84" s="54">
        <f t="shared" si="3"/>
        <v>0</v>
      </c>
      <c r="AA84" s="54">
        <f>IF(Y84=0,0,IF(Y84&gt;7,AVERAGE(LARGE(D84:W84,{1,2,3,4,5,6,7,8})),0))</f>
        <v>0</v>
      </c>
      <c r="AB84" s="54">
        <f>IF(Y84=0,0,IF(Y84&gt;7,SUM(LARGE(D84:W84,{1,2,3,4,5,6,7,8})),0))</f>
        <v>0</v>
      </c>
      <c r="AC84" s="65"/>
    </row>
    <row r="85" spans="1:29" ht="15" customHeight="1">
      <c r="A85" s="55" t="s">
        <v>114</v>
      </c>
      <c r="B85" s="62" t="s">
        <v>10</v>
      </c>
      <c r="C85" s="63" t="s">
        <v>53</v>
      </c>
      <c r="D85" s="58"/>
      <c r="E85" s="58">
        <v>24</v>
      </c>
      <c r="F85" s="58">
        <v>26</v>
      </c>
      <c r="G85" s="58"/>
      <c r="H85" s="58">
        <v>24</v>
      </c>
      <c r="I85" s="58"/>
      <c r="J85" s="58"/>
      <c r="K85" s="58">
        <v>33</v>
      </c>
      <c r="L85" s="209">
        <v>28</v>
      </c>
      <c r="M85" s="243">
        <v>18</v>
      </c>
      <c r="N85" s="58"/>
      <c r="O85" s="58"/>
      <c r="P85" s="58"/>
      <c r="Q85" s="58"/>
      <c r="R85" s="58"/>
      <c r="S85" s="58"/>
      <c r="T85" s="58"/>
      <c r="U85" s="58"/>
      <c r="V85" s="59">
        <v>29</v>
      </c>
      <c r="W85" s="58"/>
      <c r="X85" s="61"/>
      <c r="Y85" s="53">
        <f t="shared" si="2"/>
        <v>7</v>
      </c>
      <c r="Z85" s="54">
        <f t="shared" si="3"/>
        <v>26</v>
      </c>
      <c r="AA85" s="54">
        <f>IF(Y85=0,0,IF(Y85&gt;7,AVERAGE(LARGE(D85:W85,{1,2,3,4,5,6,7,8})),0))</f>
        <v>0</v>
      </c>
      <c r="AB85" s="54">
        <f>IF(Y85=0,0,IF(Y85&gt;7,SUM(LARGE(D85:W85,{1,2,3,4,5,6,7,8})),0))</f>
        <v>0</v>
      </c>
      <c r="AC85" s="11"/>
    </row>
    <row r="86" spans="1:29" ht="15" customHeight="1">
      <c r="A86" s="55" t="s">
        <v>115</v>
      </c>
      <c r="B86" s="62" t="s">
        <v>90</v>
      </c>
      <c r="C86" s="63" t="s">
        <v>53</v>
      </c>
      <c r="D86" s="58"/>
      <c r="E86" s="58"/>
      <c r="F86" s="58"/>
      <c r="G86" s="58">
        <v>31</v>
      </c>
      <c r="H86" s="58"/>
      <c r="I86" s="58"/>
      <c r="J86" s="58"/>
      <c r="K86" s="58"/>
      <c r="L86" s="209"/>
      <c r="M86" s="243">
        <v>27</v>
      </c>
      <c r="N86" s="58">
        <v>25</v>
      </c>
      <c r="O86" s="58">
        <v>32</v>
      </c>
      <c r="P86" s="58">
        <v>23</v>
      </c>
      <c r="Q86" s="58"/>
      <c r="R86" s="58"/>
      <c r="S86" s="58"/>
      <c r="T86" s="58"/>
      <c r="U86" s="58"/>
      <c r="V86" s="59"/>
      <c r="W86" s="58"/>
      <c r="X86" s="61"/>
      <c r="Y86" s="53">
        <f t="shared" si="2"/>
        <v>5</v>
      </c>
      <c r="Z86" s="54">
        <f t="shared" si="3"/>
        <v>27.6</v>
      </c>
      <c r="AA86" s="54">
        <f>IF(Y86=0,0,IF(Y86&gt;7,AVERAGE(LARGE(D86:W86,{1,2,3,4,5,6,7,8})),0))</f>
        <v>0</v>
      </c>
      <c r="AB86" s="54">
        <f>IF(Y86=0,0,IF(Y86&gt;7,SUM(LARGE(D86:W86,{1,2,3,4,5,6,7,8})),0))</f>
        <v>0</v>
      </c>
      <c r="AC86" s="11"/>
    </row>
    <row r="87" spans="1:29" ht="15" customHeight="1">
      <c r="A87" s="55" t="s">
        <v>116</v>
      </c>
      <c r="B87" s="62" t="s">
        <v>90</v>
      </c>
      <c r="C87" s="234" t="s">
        <v>68</v>
      </c>
      <c r="D87" s="58"/>
      <c r="E87" s="58"/>
      <c r="F87" s="58"/>
      <c r="G87" s="58">
        <v>30</v>
      </c>
      <c r="H87" s="58"/>
      <c r="I87" s="58"/>
      <c r="J87" s="58"/>
      <c r="K87" s="58"/>
      <c r="L87" s="209"/>
      <c r="M87" s="243">
        <v>22</v>
      </c>
      <c r="N87" s="58">
        <v>31</v>
      </c>
      <c r="O87" s="58">
        <v>31</v>
      </c>
      <c r="P87" s="58">
        <v>23</v>
      </c>
      <c r="Q87" s="58"/>
      <c r="R87" s="58"/>
      <c r="S87" s="58"/>
      <c r="T87" s="58"/>
      <c r="U87" s="58"/>
      <c r="V87" s="59"/>
      <c r="W87" s="58"/>
      <c r="X87" s="61"/>
      <c r="Y87" s="53">
        <f t="shared" si="2"/>
        <v>5</v>
      </c>
      <c r="Z87" s="54">
        <f t="shared" si="3"/>
        <v>27.4</v>
      </c>
      <c r="AA87" s="54">
        <f>IF(Y87=0,0,IF(Y87&gt;7,AVERAGE(LARGE(D87:W87,{1,2,3,4,5,6,7,8})),0))</f>
        <v>0</v>
      </c>
      <c r="AB87" s="54">
        <f>IF(Y87=0,0,IF(Y87&gt;7,SUM(LARGE(D87:W87,{1,2,3,4,5,6,7,8})),0))</f>
        <v>0</v>
      </c>
      <c r="AC87" s="11"/>
    </row>
    <row r="88" spans="1:29" ht="15" customHeight="1">
      <c r="A88" s="55" t="s">
        <v>117</v>
      </c>
      <c r="B88" s="62" t="s">
        <v>11</v>
      </c>
      <c r="C88" s="57" t="s">
        <v>56</v>
      </c>
      <c r="D88" s="58">
        <v>41</v>
      </c>
      <c r="E88" s="58">
        <v>40</v>
      </c>
      <c r="F88" s="58"/>
      <c r="G88" s="58">
        <v>40</v>
      </c>
      <c r="H88" s="58"/>
      <c r="I88" s="58">
        <v>43</v>
      </c>
      <c r="J88" s="58">
        <v>30</v>
      </c>
      <c r="K88" s="58"/>
      <c r="L88" s="209">
        <v>37</v>
      </c>
      <c r="M88" s="243"/>
      <c r="N88" s="58"/>
      <c r="O88" s="58">
        <v>36</v>
      </c>
      <c r="P88" s="58">
        <v>29</v>
      </c>
      <c r="Q88" s="58">
        <v>33</v>
      </c>
      <c r="R88" s="58"/>
      <c r="S88" s="58"/>
      <c r="T88" s="58"/>
      <c r="U88" s="58"/>
      <c r="V88" s="59"/>
      <c r="W88" s="58"/>
      <c r="X88" s="61"/>
      <c r="Y88" s="53">
        <f t="shared" si="2"/>
        <v>9</v>
      </c>
      <c r="Z88" s="54">
        <f t="shared" si="3"/>
        <v>36.555555555555557</v>
      </c>
      <c r="AA88" s="54">
        <f>IF(Y88=0,0,IF(Y88&gt;7,AVERAGE(LARGE(D88:W88,{1,2,3,4,5,6,7,8})),0))</f>
        <v>37.5</v>
      </c>
      <c r="AB88" s="54">
        <f>IF(Y88=0,0,IF(Y88&gt;7,SUM(LARGE(D88:W88,{1,2,3,4,5,6,7,8})),0))</f>
        <v>300</v>
      </c>
      <c r="AC88" s="11"/>
    </row>
    <row r="89" spans="1:29" ht="15" customHeight="1">
      <c r="A89" s="55" t="s">
        <v>118</v>
      </c>
      <c r="B89" s="62" t="s">
        <v>11</v>
      </c>
      <c r="C89" s="63" t="s">
        <v>53</v>
      </c>
      <c r="D89" s="58"/>
      <c r="E89" s="58"/>
      <c r="F89" s="58"/>
      <c r="G89" s="58"/>
      <c r="H89" s="58"/>
      <c r="I89" s="58"/>
      <c r="J89" s="58"/>
      <c r="K89" s="58"/>
      <c r="L89" s="209"/>
      <c r="M89" s="243"/>
      <c r="N89" s="58"/>
      <c r="O89" s="58"/>
      <c r="P89" s="58"/>
      <c r="Q89" s="58"/>
      <c r="R89" s="58"/>
      <c r="S89" s="58"/>
      <c r="T89" s="58"/>
      <c r="U89" s="58"/>
      <c r="V89" s="59"/>
      <c r="W89" s="58"/>
      <c r="X89" s="61"/>
      <c r="Y89" s="53">
        <f t="shared" si="2"/>
        <v>0</v>
      </c>
      <c r="Z89" s="54">
        <f t="shared" si="3"/>
        <v>0</v>
      </c>
      <c r="AA89" s="54">
        <f>IF(Y89=0,0,IF(Y89&gt;7,AVERAGE(LARGE(D89:W89,{1,2,3,4,5,6,7,8})),0))</f>
        <v>0</v>
      </c>
      <c r="AB89" s="54">
        <f>IF(Y89=0,0,IF(Y89&gt;7,SUM(LARGE(D89:W89,{1,2,3,4,5,6,7,8})),0))</f>
        <v>0</v>
      </c>
      <c r="AC89" s="11"/>
    </row>
    <row r="90" spans="1:29" ht="15" customHeight="1">
      <c r="A90" s="55" t="s">
        <v>118</v>
      </c>
      <c r="B90" s="62" t="s">
        <v>11</v>
      </c>
      <c r="C90" s="63" t="s">
        <v>56</v>
      </c>
      <c r="D90" s="58">
        <v>45</v>
      </c>
      <c r="E90" s="58">
        <v>44</v>
      </c>
      <c r="F90" s="58"/>
      <c r="G90" s="58">
        <v>37</v>
      </c>
      <c r="H90" s="58">
        <v>46</v>
      </c>
      <c r="I90" s="58">
        <v>43</v>
      </c>
      <c r="J90" s="58">
        <v>43</v>
      </c>
      <c r="K90" s="58"/>
      <c r="L90" s="209">
        <v>47</v>
      </c>
      <c r="M90" s="243"/>
      <c r="N90" s="58">
        <v>41</v>
      </c>
      <c r="O90" s="58"/>
      <c r="P90" s="58">
        <v>41</v>
      </c>
      <c r="Q90" s="58">
        <v>44</v>
      </c>
      <c r="R90" s="58"/>
      <c r="S90" s="58"/>
      <c r="T90" s="58"/>
      <c r="U90" s="58"/>
      <c r="V90" s="59">
        <v>39</v>
      </c>
      <c r="W90" s="58">
        <v>45</v>
      </c>
      <c r="X90" s="60"/>
      <c r="Y90" s="53">
        <f t="shared" si="2"/>
        <v>12</v>
      </c>
      <c r="Z90" s="54">
        <f t="shared" si="3"/>
        <v>42.916666666666664</v>
      </c>
      <c r="AA90" s="54">
        <f>IF(Y90=0,0,IF(Y90&gt;7,AVERAGE(LARGE(D90:W90,{1,2,3,4,5,6,7,8})),0))</f>
        <v>44.625</v>
      </c>
      <c r="AB90" s="54">
        <f>IF(Y90=0,0,IF(Y90&gt;7,SUM(LARGE(D90:W90,{1,2,3,4,5,6,7,8})),0))</f>
        <v>357</v>
      </c>
      <c r="AC90" s="11"/>
    </row>
    <row r="91" spans="1:29" ht="15" customHeight="1">
      <c r="A91" s="55" t="s">
        <v>119</v>
      </c>
      <c r="B91" s="62" t="s">
        <v>11</v>
      </c>
      <c r="C91" s="63" t="s">
        <v>85</v>
      </c>
      <c r="D91" s="58">
        <v>28</v>
      </c>
      <c r="E91" s="58">
        <v>32</v>
      </c>
      <c r="F91" s="58"/>
      <c r="G91" s="58">
        <v>30</v>
      </c>
      <c r="H91" s="58">
        <v>24</v>
      </c>
      <c r="I91" s="58">
        <v>31</v>
      </c>
      <c r="J91" s="58">
        <v>21</v>
      </c>
      <c r="K91" s="58"/>
      <c r="L91" s="209">
        <v>28</v>
      </c>
      <c r="M91" s="243"/>
      <c r="N91" s="58">
        <v>28</v>
      </c>
      <c r="O91" s="58"/>
      <c r="P91" s="58">
        <v>27</v>
      </c>
      <c r="Q91" s="58">
        <v>28</v>
      </c>
      <c r="R91" s="58"/>
      <c r="S91" s="58"/>
      <c r="T91" s="58"/>
      <c r="U91" s="58"/>
      <c r="V91" s="59">
        <v>31</v>
      </c>
      <c r="W91" s="58">
        <v>29</v>
      </c>
      <c r="X91" s="61"/>
      <c r="Y91" s="53">
        <f t="shared" si="2"/>
        <v>12</v>
      </c>
      <c r="Z91" s="54">
        <f t="shared" si="3"/>
        <v>28.083333333333332</v>
      </c>
      <c r="AA91" s="54">
        <f>IF(Y91=0,0,IF(Y91&gt;7,AVERAGE(LARGE(D91:W91,{1,2,3,4,5,6,7,8})),0))</f>
        <v>29.625</v>
      </c>
      <c r="AB91" s="54">
        <f>IF(Y91=0,0,IF(Y91&gt;7,SUM(LARGE(D91:W91,{1,2,3,4,5,6,7,8})),0))</f>
        <v>237</v>
      </c>
      <c r="AC91" s="11"/>
    </row>
    <row r="92" spans="1:29" ht="15" customHeight="1">
      <c r="A92" s="55" t="s">
        <v>120</v>
      </c>
      <c r="B92" s="62" t="s">
        <v>4</v>
      </c>
      <c r="C92" s="63" t="s">
        <v>68</v>
      </c>
      <c r="D92" s="58"/>
      <c r="E92" s="58">
        <v>32</v>
      </c>
      <c r="F92" s="58">
        <v>34</v>
      </c>
      <c r="G92" s="58"/>
      <c r="H92" s="58"/>
      <c r="I92" s="58">
        <v>35</v>
      </c>
      <c r="J92" s="58">
        <v>32</v>
      </c>
      <c r="K92" s="58">
        <v>36</v>
      </c>
      <c r="L92" s="209">
        <v>42</v>
      </c>
      <c r="M92" s="243">
        <v>40</v>
      </c>
      <c r="N92" s="58">
        <v>45</v>
      </c>
      <c r="O92" s="58">
        <v>39</v>
      </c>
      <c r="P92" s="58">
        <v>34</v>
      </c>
      <c r="Q92" s="58"/>
      <c r="R92" s="58"/>
      <c r="S92" s="58"/>
      <c r="T92" s="58"/>
      <c r="U92" s="58"/>
      <c r="V92" s="59">
        <v>42</v>
      </c>
      <c r="W92" s="58">
        <v>42</v>
      </c>
      <c r="X92" s="61"/>
      <c r="Y92" s="53">
        <f t="shared" si="2"/>
        <v>12</v>
      </c>
      <c r="Z92" s="54">
        <f t="shared" si="3"/>
        <v>37.75</v>
      </c>
      <c r="AA92" s="54">
        <f>IF(Y92=0,0,IF(Y92&gt;7,AVERAGE(LARGE(D92:W92,{1,2,3,4,5,6,7,8})),0))</f>
        <v>40.125</v>
      </c>
      <c r="AB92" s="54">
        <f>IF(Y92=0,0,IF(Y92&gt;7,SUM(LARGE(D92:W92,{1,2,3,4,5,6,7,8})),0))</f>
        <v>321</v>
      </c>
      <c r="AC92" s="11"/>
    </row>
    <row r="93" spans="1:29" ht="15" customHeight="1">
      <c r="A93" s="55" t="s">
        <v>121</v>
      </c>
      <c r="B93" s="62" t="s">
        <v>4</v>
      </c>
      <c r="C93" s="63" t="s">
        <v>53</v>
      </c>
      <c r="D93" s="58"/>
      <c r="E93" s="58">
        <v>39</v>
      </c>
      <c r="F93" s="58">
        <v>35</v>
      </c>
      <c r="G93" s="58"/>
      <c r="H93" s="58"/>
      <c r="I93" s="58">
        <v>38</v>
      </c>
      <c r="J93" s="58">
        <v>36</v>
      </c>
      <c r="K93" s="58">
        <v>39</v>
      </c>
      <c r="L93" s="209">
        <v>43</v>
      </c>
      <c r="M93" s="243">
        <v>39</v>
      </c>
      <c r="N93" s="58">
        <v>34</v>
      </c>
      <c r="O93" s="58">
        <v>34</v>
      </c>
      <c r="P93" s="58">
        <v>36</v>
      </c>
      <c r="Q93" s="58"/>
      <c r="R93" s="58"/>
      <c r="S93" s="58"/>
      <c r="T93" s="59"/>
      <c r="U93" s="58"/>
      <c r="V93" s="59">
        <v>43</v>
      </c>
      <c r="W93" s="58"/>
      <c r="X93" s="61"/>
      <c r="Y93" s="53">
        <f t="shared" si="2"/>
        <v>11</v>
      </c>
      <c r="Z93" s="54">
        <f t="shared" si="3"/>
        <v>37.81818181818182</v>
      </c>
      <c r="AA93" s="54">
        <f>IF(Y93=0,0,IF(Y93&gt;7,AVERAGE(LARGE(D93:W93,{1,2,3,4,5,6,7,8})),0))</f>
        <v>39.125</v>
      </c>
      <c r="AB93" s="54">
        <f>IF(Y93=0,0,IF(Y93&gt;7,SUM(LARGE(D93:W93,{1,2,3,4,5,6,7,8})),0))</f>
        <v>313</v>
      </c>
      <c r="AC93" s="11"/>
    </row>
    <row r="94" spans="1:29" ht="15" customHeight="1">
      <c r="A94" s="55" t="s">
        <v>122</v>
      </c>
      <c r="B94" s="62" t="s">
        <v>4</v>
      </c>
      <c r="C94" s="63" t="s">
        <v>55</v>
      </c>
      <c r="D94" s="58"/>
      <c r="E94" s="58"/>
      <c r="F94" s="58"/>
      <c r="G94" s="58">
        <v>28</v>
      </c>
      <c r="H94" s="58"/>
      <c r="I94" s="58"/>
      <c r="J94" s="58"/>
      <c r="K94" s="58"/>
      <c r="L94" s="209"/>
      <c r="M94" s="243"/>
      <c r="N94" s="58"/>
      <c r="O94" s="58"/>
      <c r="P94" s="58"/>
      <c r="Q94" s="58"/>
      <c r="R94" s="58"/>
      <c r="S94" s="58"/>
      <c r="T94" s="58"/>
      <c r="U94" s="58"/>
      <c r="V94" s="59"/>
      <c r="W94" s="58">
        <v>25</v>
      </c>
      <c r="X94" s="61"/>
      <c r="Y94" s="53">
        <f t="shared" si="2"/>
        <v>2</v>
      </c>
      <c r="Z94" s="54">
        <f t="shared" si="3"/>
        <v>26.5</v>
      </c>
      <c r="AA94" s="54">
        <f>IF(Y94=0,0,IF(Y94&gt;7,AVERAGE(LARGE(D94:W94,{1,2,3,4,5,6,7,8})),0))</f>
        <v>0</v>
      </c>
      <c r="AB94" s="54">
        <f>IF(Y94=0,0,IF(Y94&gt;7,SUM(LARGE(D94:W94,{1,2,3,4,5,6,7,8})),0))</f>
        <v>0</v>
      </c>
      <c r="AC94" s="11"/>
    </row>
    <row r="95" spans="1:29" ht="15" customHeight="1">
      <c r="A95" s="55" t="s">
        <v>122</v>
      </c>
      <c r="B95" s="62" t="s">
        <v>4</v>
      </c>
      <c r="C95" s="63" t="s">
        <v>66</v>
      </c>
      <c r="D95" s="58"/>
      <c r="E95" s="58"/>
      <c r="F95" s="58"/>
      <c r="G95" s="58"/>
      <c r="H95" s="58"/>
      <c r="I95" s="58"/>
      <c r="J95" s="58"/>
      <c r="K95" s="58"/>
      <c r="L95" s="209"/>
      <c r="M95" s="243"/>
      <c r="N95" s="58"/>
      <c r="O95" s="58"/>
      <c r="P95" s="58"/>
      <c r="Q95" s="58"/>
      <c r="R95" s="58"/>
      <c r="S95" s="58"/>
      <c r="T95" s="58"/>
      <c r="U95" s="58"/>
      <c r="V95" s="59"/>
      <c r="W95" s="58"/>
      <c r="X95" s="61"/>
      <c r="Y95" s="53">
        <f t="shared" si="2"/>
        <v>0</v>
      </c>
      <c r="Z95" s="54">
        <f t="shared" si="3"/>
        <v>0</v>
      </c>
      <c r="AA95" s="54">
        <f>IF(Y95=0,0,IF(Y95&gt;7,AVERAGE(LARGE(D95:W95,{1,2,3,4,5,6,7,8})),0))</f>
        <v>0</v>
      </c>
      <c r="AB95" s="54">
        <f>IF(Y95=0,0,IF(Y95&gt;7,SUM(LARGE(D95:W95,{1,2,3,4,5,6,7,8})),0))</f>
        <v>0</v>
      </c>
      <c r="AC95" s="11"/>
    </row>
    <row r="96" spans="1:29" ht="15" customHeight="1">
      <c r="A96" s="55" t="s">
        <v>123</v>
      </c>
      <c r="B96" s="62" t="s">
        <v>7</v>
      </c>
      <c r="C96" s="63" t="s">
        <v>53</v>
      </c>
      <c r="D96" s="58"/>
      <c r="E96" s="58"/>
      <c r="F96" s="58"/>
      <c r="G96" s="58"/>
      <c r="H96" s="58"/>
      <c r="I96" s="58"/>
      <c r="J96" s="58"/>
      <c r="K96" s="58"/>
      <c r="L96" s="209"/>
      <c r="M96" s="243"/>
      <c r="N96" s="58"/>
      <c r="O96" s="58"/>
      <c r="P96" s="58"/>
      <c r="Q96" s="58"/>
      <c r="R96" s="58"/>
      <c r="S96" s="58"/>
      <c r="T96" s="58"/>
      <c r="U96" s="58"/>
      <c r="V96" s="59"/>
      <c r="W96" s="69"/>
      <c r="X96" s="61"/>
      <c r="Y96" s="53">
        <f t="shared" si="2"/>
        <v>0</v>
      </c>
      <c r="Z96" s="54">
        <f t="shared" si="3"/>
        <v>0</v>
      </c>
      <c r="AA96" s="54">
        <f>IF(Y96=0,0,IF(Y96&gt;7,AVERAGE(LARGE(D96:W96,{1,2,3,4,5,6,7,8})),0))</f>
        <v>0</v>
      </c>
      <c r="AB96" s="54">
        <f>IF(Y96=0,0,IF(Y96&gt;7,SUM(LARGE(D96:W96,{1,2,3,4,5,6,7,8})),0))</f>
        <v>0</v>
      </c>
      <c r="AC96" s="11"/>
    </row>
    <row r="97" spans="1:29" ht="15" customHeight="1">
      <c r="A97" s="55" t="s">
        <v>124</v>
      </c>
      <c r="B97" s="62" t="s">
        <v>9</v>
      </c>
      <c r="C97" s="63" t="s">
        <v>53</v>
      </c>
      <c r="D97" s="58">
        <v>36</v>
      </c>
      <c r="E97" s="58">
        <v>38</v>
      </c>
      <c r="F97" s="58">
        <v>37</v>
      </c>
      <c r="G97" s="58">
        <v>43</v>
      </c>
      <c r="H97" s="58"/>
      <c r="I97" s="58">
        <v>40</v>
      </c>
      <c r="J97" s="58">
        <v>39</v>
      </c>
      <c r="K97" s="58"/>
      <c r="L97" s="209">
        <v>34</v>
      </c>
      <c r="M97" s="243">
        <v>35</v>
      </c>
      <c r="N97" s="58"/>
      <c r="O97" s="58">
        <v>39</v>
      </c>
      <c r="P97" s="58"/>
      <c r="Q97" s="58">
        <v>41</v>
      </c>
      <c r="R97" s="58"/>
      <c r="S97" s="58"/>
      <c r="T97" s="58"/>
      <c r="U97" s="58"/>
      <c r="V97" s="59">
        <v>36</v>
      </c>
      <c r="W97" s="58">
        <v>44</v>
      </c>
      <c r="X97" s="61"/>
      <c r="Y97" s="53">
        <f t="shared" si="2"/>
        <v>12</v>
      </c>
      <c r="Z97" s="54">
        <f t="shared" si="3"/>
        <v>38.5</v>
      </c>
      <c r="AA97" s="54">
        <f>IF(Y97=0,0,IF(Y97&gt;7,AVERAGE(LARGE(D97:W97,{1,2,3,4,5,6,7,8})),0))</f>
        <v>40.125</v>
      </c>
      <c r="AB97" s="54">
        <f>IF(Y97=0,0,IF(Y97&gt;7,SUM(LARGE(D97:W97,{1,2,3,4,5,6,7,8})),0))</f>
        <v>321</v>
      </c>
      <c r="AC97" s="11"/>
    </row>
    <row r="98" spans="1:29" ht="15" customHeight="1">
      <c r="A98" s="55" t="s">
        <v>124</v>
      </c>
      <c r="B98" s="62" t="s">
        <v>9</v>
      </c>
      <c r="C98" s="63" t="s">
        <v>55</v>
      </c>
      <c r="D98" s="58"/>
      <c r="E98" s="58"/>
      <c r="F98" s="58"/>
      <c r="G98" s="58"/>
      <c r="H98" s="58"/>
      <c r="I98" s="58"/>
      <c r="J98" s="58"/>
      <c r="K98" s="58"/>
      <c r="L98" s="209"/>
      <c r="M98" s="243"/>
      <c r="N98" s="58"/>
      <c r="O98" s="58"/>
      <c r="P98" s="58"/>
      <c r="Q98" s="58"/>
      <c r="R98" s="58"/>
      <c r="S98" s="58"/>
      <c r="T98" s="58"/>
      <c r="U98" s="58"/>
      <c r="V98" s="59"/>
      <c r="W98" s="58"/>
      <c r="X98" s="61"/>
      <c r="Y98" s="53">
        <f t="shared" si="2"/>
        <v>0</v>
      </c>
      <c r="Z98" s="54">
        <f t="shared" si="3"/>
        <v>0</v>
      </c>
      <c r="AA98" s="54">
        <f>IF(Y98=0,0,IF(Y98&gt;7,AVERAGE(LARGE(D98:W98,{1,2,3,4,5,6,7,8})),0))</f>
        <v>0</v>
      </c>
      <c r="AB98" s="54">
        <f>IF(Y98=0,0,IF(Y98&gt;7,SUM(LARGE(D98:W98,{1,2,3,4,5,6,7,8})),0))</f>
        <v>0</v>
      </c>
      <c r="AC98" s="11"/>
    </row>
    <row r="99" spans="1:29" ht="15" customHeight="1">
      <c r="A99" s="55" t="s">
        <v>125</v>
      </c>
      <c r="B99" s="62" t="s">
        <v>10</v>
      </c>
      <c r="C99" s="63" t="s">
        <v>53</v>
      </c>
      <c r="D99" s="58"/>
      <c r="E99" s="58"/>
      <c r="F99" s="58"/>
      <c r="G99" s="58"/>
      <c r="H99" s="58"/>
      <c r="I99" s="58"/>
      <c r="J99" s="58"/>
      <c r="K99" s="58"/>
      <c r="L99" s="209"/>
      <c r="M99" s="243"/>
      <c r="N99" s="58"/>
      <c r="O99" s="58"/>
      <c r="P99" s="58"/>
      <c r="Q99" s="58"/>
      <c r="R99" s="58"/>
      <c r="S99" s="58"/>
      <c r="T99" s="58"/>
      <c r="U99" s="58"/>
      <c r="V99" s="59"/>
      <c r="W99" s="58"/>
      <c r="X99" s="61"/>
      <c r="Y99" s="53">
        <f t="shared" si="2"/>
        <v>0</v>
      </c>
      <c r="Z99" s="54">
        <f t="shared" si="3"/>
        <v>0</v>
      </c>
      <c r="AA99" s="54">
        <f>IF(Y99=0,0,IF(Y99&gt;7,AVERAGE(LARGE(D99:W99,{1,2,3,4,5,6,7,8})),0))</f>
        <v>0</v>
      </c>
      <c r="AB99" s="54">
        <f>IF(Y99=0,0,IF(Y99&gt;7,SUM(LARGE(D99:W99,{1,2,3,4,5,6,7,8})),0))</f>
        <v>0</v>
      </c>
      <c r="AC99" s="11"/>
    </row>
    <row r="100" spans="1:29" ht="15" customHeight="1">
      <c r="A100" s="55" t="s">
        <v>126</v>
      </c>
      <c r="B100" s="62" t="s">
        <v>8</v>
      </c>
      <c r="C100" s="63" t="s">
        <v>53</v>
      </c>
      <c r="D100" s="58"/>
      <c r="E100" s="58"/>
      <c r="F100" s="58"/>
      <c r="G100" s="58"/>
      <c r="H100" s="58"/>
      <c r="I100" s="58"/>
      <c r="J100" s="58"/>
      <c r="K100" s="58"/>
      <c r="L100" s="209"/>
      <c r="M100" s="243"/>
      <c r="N100" s="58"/>
      <c r="O100" s="58"/>
      <c r="P100" s="58"/>
      <c r="Q100" s="58"/>
      <c r="R100" s="58"/>
      <c r="S100" s="58"/>
      <c r="T100" s="58"/>
      <c r="U100" s="58"/>
      <c r="V100" s="59"/>
      <c r="W100" s="58"/>
      <c r="X100" s="61"/>
      <c r="Y100" s="53">
        <f t="shared" si="2"/>
        <v>0</v>
      </c>
      <c r="Z100" s="54">
        <f t="shared" si="3"/>
        <v>0</v>
      </c>
      <c r="AA100" s="54">
        <f>IF(Y100=0,0,IF(Y100&gt;7,AVERAGE(LARGE(D100:W100,{1,2,3,4,5,6,7,8})),0))</f>
        <v>0</v>
      </c>
      <c r="AB100" s="54">
        <f>IF(Y100=0,0,IF(Y100&gt;7,SUM(LARGE(D100:W100,{1,2,3,4,5,6,7,8})),0))</f>
        <v>0</v>
      </c>
      <c r="AC100" s="11"/>
    </row>
    <row r="101" spans="1:29" ht="15" customHeight="1">
      <c r="A101" s="55" t="s">
        <v>126</v>
      </c>
      <c r="B101" s="62" t="s">
        <v>8</v>
      </c>
      <c r="C101" s="63" t="s">
        <v>55</v>
      </c>
      <c r="D101" s="58"/>
      <c r="E101" s="58">
        <v>41</v>
      </c>
      <c r="F101" s="58">
        <v>45</v>
      </c>
      <c r="G101" s="58"/>
      <c r="H101" s="58"/>
      <c r="I101" s="58">
        <v>42</v>
      </c>
      <c r="J101" s="58">
        <v>45</v>
      </c>
      <c r="K101" s="58"/>
      <c r="L101" s="209">
        <v>46</v>
      </c>
      <c r="M101" s="243">
        <v>40</v>
      </c>
      <c r="N101" s="58"/>
      <c r="O101" s="58">
        <v>32</v>
      </c>
      <c r="P101" s="58"/>
      <c r="Q101" s="58"/>
      <c r="R101" s="58"/>
      <c r="S101" s="58"/>
      <c r="T101" s="58"/>
      <c r="U101" s="58"/>
      <c r="V101" s="59">
        <v>45</v>
      </c>
      <c r="W101" s="58">
        <v>42</v>
      </c>
      <c r="X101" s="61"/>
      <c r="Y101" s="53">
        <f t="shared" si="2"/>
        <v>9</v>
      </c>
      <c r="Z101" s="54">
        <f t="shared" si="3"/>
        <v>42</v>
      </c>
      <c r="AA101" s="54">
        <f>IF(Y101=0,0,IF(Y101&gt;7,AVERAGE(LARGE(D101:W101,{1,2,3,4,5,6,7,8})),0))</f>
        <v>43.25</v>
      </c>
      <c r="AB101" s="54">
        <f>IF(Y101=0,0,IF(Y101&gt;7,SUM(LARGE(D101:W101,{1,2,3,4,5,6,7,8})),0))</f>
        <v>346</v>
      </c>
      <c r="AC101" s="11"/>
    </row>
    <row r="102" spans="1:29" ht="15" customHeight="1">
      <c r="A102" s="70" t="s">
        <v>126</v>
      </c>
      <c r="B102" s="50" t="s">
        <v>8</v>
      </c>
      <c r="C102" s="73" t="s">
        <v>66</v>
      </c>
      <c r="D102" s="58">
        <v>41</v>
      </c>
      <c r="E102" s="58">
        <v>38</v>
      </c>
      <c r="F102" s="58">
        <v>40</v>
      </c>
      <c r="G102" s="58">
        <v>41</v>
      </c>
      <c r="H102" s="58"/>
      <c r="I102" s="58">
        <v>41</v>
      </c>
      <c r="J102" s="58">
        <v>45</v>
      </c>
      <c r="K102" s="58"/>
      <c r="L102" s="209">
        <v>38</v>
      </c>
      <c r="M102" s="243">
        <v>39</v>
      </c>
      <c r="N102" s="58">
        <v>36</v>
      </c>
      <c r="O102" s="58">
        <v>35</v>
      </c>
      <c r="P102" s="58"/>
      <c r="Q102" s="58"/>
      <c r="R102" s="58"/>
      <c r="S102" s="58"/>
      <c r="T102" s="58"/>
      <c r="U102" s="58"/>
      <c r="V102" s="59">
        <v>36</v>
      </c>
      <c r="W102" s="58">
        <v>41</v>
      </c>
      <c r="X102" s="61"/>
      <c r="Y102" s="53">
        <f t="shared" si="2"/>
        <v>12</v>
      </c>
      <c r="Z102" s="54">
        <f t="shared" si="3"/>
        <v>39.25</v>
      </c>
      <c r="AA102" s="54">
        <f>IF(Y102=0,0,IF(Y102&gt;7,AVERAGE(LARGE(D102:W102,{1,2,3,4,5,6,7,8})),0))</f>
        <v>40.75</v>
      </c>
      <c r="AB102" s="54">
        <f>IF(Y102=0,0,IF(Y102&gt;7,SUM(LARGE(D102:W102,{1,2,3,4,5,6,7,8})),0))</f>
        <v>326</v>
      </c>
      <c r="AC102" s="11"/>
    </row>
    <row r="103" spans="1:29" ht="15" customHeight="1">
      <c r="A103" s="55" t="s">
        <v>126</v>
      </c>
      <c r="B103" s="62" t="s">
        <v>8</v>
      </c>
      <c r="C103" s="63" t="s">
        <v>94</v>
      </c>
      <c r="D103" s="58"/>
      <c r="E103" s="58"/>
      <c r="F103" s="58"/>
      <c r="G103" s="58"/>
      <c r="H103" s="58"/>
      <c r="I103" s="58"/>
      <c r="J103" s="58"/>
      <c r="K103" s="58"/>
      <c r="L103" s="209"/>
      <c r="M103" s="243"/>
      <c r="N103" s="58"/>
      <c r="O103" s="58"/>
      <c r="P103" s="58"/>
      <c r="Q103" s="58"/>
      <c r="R103" s="58"/>
      <c r="S103" s="58"/>
      <c r="T103" s="58"/>
      <c r="U103" s="58"/>
      <c r="V103" s="59"/>
      <c r="W103" s="58"/>
      <c r="X103" s="61"/>
      <c r="Y103" s="53">
        <f t="shared" si="2"/>
        <v>0</v>
      </c>
      <c r="Z103" s="54">
        <f t="shared" si="3"/>
        <v>0</v>
      </c>
      <c r="AA103" s="54">
        <f>IF(Y103=0,0,IF(Y103&gt;7,AVERAGE(LARGE(D103:W103,{1,2,3,4,5,6,7,8})),0))</f>
        <v>0</v>
      </c>
      <c r="AB103" s="54">
        <f>IF(Y103=0,0,IF(Y103&gt;7,SUM(LARGE(D103:W103,{1,2,3,4,5,6,7,8})),0))</f>
        <v>0</v>
      </c>
      <c r="AC103" s="11"/>
    </row>
    <row r="104" spans="1:29" ht="15" customHeight="1">
      <c r="A104" s="64" t="s">
        <v>546</v>
      </c>
      <c r="B104" s="61" t="s">
        <v>10</v>
      </c>
      <c r="C104" s="63" t="s">
        <v>53</v>
      </c>
      <c r="D104" s="58"/>
      <c r="E104" s="58"/>
      <c r="F104" s="58"/>
      <c r="G104" s="58"/>
      <c r="H104" s="58"/>
      <c r="I104" s="58"/>
      <c r="J104" s="58"/>
      <c r="K104" s="58"/>
      <c r="L104" s="209"/>
      <c r="M104" s="243">
        <v>23</v>
      </c>
      <c r="N104" s="58"/>
      <c r="O104" s="58"/>
      <c r="P104" s="58"/>
      <c r="Q104" s="58"/>
      <c r="R104" s="58"/>
      <c r="S104" s="58"/>
      <c r="T104" s="58"/>
      <c r="U104" s="58"/>
      <c r="V104" s="59"/>
      <c r="W104" s="58"/>
      <c r="X104" s="61"/>
      <c r="Y104" s="53">
        <f t="shared" si="2"/>
        <v>1</v>
      </c>
      <c r="Z104" s="54">
        <f t="shared" si="3"/>
        <v>23</v>
      </c>
      <c r="AA104" s="54">
        <f>IF(Y104=0,0,IF(Y104&gt;7,AVERAGE(LARGE(D104:W104,{1,2,3,4,5,6,7,8})),0))</f>
        <v>0</v>
      </c>
      <c r="AB104" s="54">
        <f>IF(Y104=0,0,IF(Y104&gt;7,SUM(LARGE(D104:W104,{1,2,3,4,5,6,7,8})),0))</f>
        <v>0</v>
      </c>
      <c r="AC104" s="11"/>
    </row>
    <row r="105" spans="1:29" ht="15" customHeight="1">
      <c r="A105" s="55" t="s">
        <v>127</v>
      </c>
      <c r="B105" s="62" t="s">
        <v>10</v>
      </c>
      <c r="C105" s="63" t="s">
        <v>53</v>
      </c>
      <c r="D105" s="58"/>
      <c r="E105" s="58"/>
      <c r="F105" s="58"/>
      <c r="G105" s="58"/>
      <c r="H105" s="58"/>
      <c r="I105" s="58"/>
      <c r="J105" s="58"/>
      <c r="K105" s="58"/>
      <c r="L105" s="209"/>
      <c r="M105" s="243">
        <v>24</v>
      </c>
      <c r="N105" s="58"/>
      <c r="O105" s="58"/>
      <c r="P105" s="58">
        <v>29</v>
      </c>
      <c r="Q105" s="58"/>
      <c r="R105" s="58"/>
      <c r="S105" s="58"/>
      <c r="T105" s="58"/>
      <c r="U105" s="58"/>
      <c r="V105" s="59"/>
      <c r="W105" s="58"/>
      <c r="X105" s="61"/>
      <c r="Y105" s="53">
        <f t="shared" si="2"/>
        <v>2</v>
      </c>
      <c r="Z105" s="54">
        <f t="shared" si="3"/>
        <v>26.5</v>
      </c>
      <c r="AA105" s="54">
        <f>IF(Y105=0,0,IF(Y105&gt;7,AVERAGE(LARGE(D105:W105,{1,2,3,4,5,6,7,8})),0))</f>
        <v>0</v>
      </c>
      <c r="AB105" s="54">
        <f>IF(Y105=0,0,IF(Y105&gt;7,SUM(LARGE(D105:W105,{1,2,3,4,5,6,7,8})),0))</f>
        <v>0</v>
      </c>
      <c r="AC105" s="11"/>
    </row>
    <row r="106" spans="1:29" ht="15" customHeight="1">
      <c r="A106" s="55" t="s">
        <v>128</v>
      </c>
      <c r="B106" s="62" t="s">
        <v>10</v>
      </c>
      <c r="C106" s="57" t="s">
        <v>53</v>
      </c>
      <c r="D106" s="58"/>
      <c r="E106" s="58"/>
      <c r="F106" s="58"/>
      <c r="G106" s="58"/>
      <c r="H106" s="58"/>
      <c r="I106" s="58"/>
      <c r="J106" s="58"/>
      <c r="K106" s="58"/>
      <c r="L106" s="209"/>
      <c r="M106" s="243"/>
      <c r="N106" s="58"/>
      <c r="O106" s="58"/>
      <c r="P106" s="58"/>
      <c r="Q106" s="58"/>
      <c r="R106" s="58"/>
      <c r="S106" s="58"/>
      <c r="T106" s="58"/>
      <c r="U106" s="58"/>
      <c r="V106" s="59"/>
      <c r="W106" s="58"/>
      <c r="X106" s="61"/>
      <c r="Y106" s="53">
        <f t="shared" si="2"/>
        <v>0</v>
      </c>
      <c r="Z106" s="54">
        <f t="shared" si="3"/>
        <v>0</v>
      </c>
      <c r="AA106" s="54">
        <f>IF(Y106=0,0,IF(Y106&gt;7,AVERAGE(LARGE(D106:W106,{1,2,3,4,5,6,7,8})),0))</f>
        <v>0</v>
      </c>
      <c r="AB106" s="54">
        <f>IF(Y106=0,0,IF(Y106&gt;7,SUM(LARGE(D106:W106,{1,2,3,4,5,6,7,8})),0))</f>
        <v>0</v>
      </c>
      <c r="AC106" s="11"/>
    </row>
    <row r="107" spans="1:29" ht="15" customHeight="1">
      <c r="A107" s="55" t="s">
        <v>129</v>
      </c>
      <c r="B107" s="62" t="s">
        <v>10</v>
      </c>
      <c r="C107" s="63" t="s">
        <v>53</v>
      </c>
      <c r="D107" s="58"/>
      <c r="E107" s="58"/>
      <c r="F107" s="58"/>
      <c r="G107" s="58"/>
      <c r="H107" s="58"/>
      <c r="I107" s="58"/>
      <c r="J107" s="58"/>
      <c r="K107" s="58"/>
      <c r="L107" s="209"/>
      <c r="M107" s="243"/>
      <c r="N107" s="58"/>
      <c r="O107" s="58"/>
      <c r="P107" s="58"/>
      <c r="Q107" s="58"/>
      <c r="R107" s="58"/>
      <c r="S107" s="58"/>
      <c r="T107" s="58"/>
      <c r="U107" s="58"/>
      <c r="V107" s="59"/>
      <c r="W107" s="58"/>
      <c r="X107" s="61"/>
      <c r="Y107" s="53">
        <f t="shared" si="2"/>
        <v>0</v>
      </c>
      <c r="Z107" s="54">
        <f t="shared" si="3"/>
        <v>0</v>
      </c>
      <c r="AA107" s="54">
        <f>IF(Y107=0,0,IF(Y107&gt;7,AVERAGE(LARGE(D107:W107,{1,2,3,4,5,6,7,8})),0))</f>
        <v>0</v>
      </c>
      <c r="AB107" s="54">
        <f>IF(Y107=0,0,IF(Y107&gt;7,SUM(LARGE(D107:W107,{1,2,3,4,5,6,7,8})),0))</f>
        <v>0</v>
      </c>
      <c r="AC107" s="11"/>
    </row>
    <row r="108" spans="1:29" ht="15" customHeight="1">
      <c r="A108" s="55" t="s">
        <v>129</v>
      </c>
      <c r="B108" s="62" t="s">
        <v>10</v>
      </c>
      <c r="C108" s="63" t="s">
        <v>55</v>
      </c>
      <c r="D108" s="58"/>
      <c r="E108" s="58"/>
      <c r="F108" s="58"/>
      <c r="G108" s="58"/>
      <c r="H108" s="58"/>
      <c r="I108" s="58"/>
      <c r="J108" s="58"/>
      <c r="K108" s="58"/>
      <c r="L108" s="209"/>
      <c r="M108" s="243"/>
      <c r="N108" s="58"/>
      <c r="O108" s="58"/>
      <c r="P108" s="58"/>
      <c r="Q108" s="58"/>
      <c r="R108" s="58"/>
      <c r="S108" s="58"/>
      <c r="T108" s="58"/>
      <c r="U108" s="58"/>
      <c r="V108" s="59"/>
      <c r="W108" s="58"/>
      <c r="X108" s="61"/>
      <c r="Y108" s="53">
        <f t="shared" si="2"/>
        <v>0</v>
      </c>
      <c r="Z108" s="54">
        <f t="shared" si="3"/>
        <v>0</v>
      </c>
      <c r="AA108" s="54">
        <f>IF(Y108=0,0,IF(Y108&gt;7,AVERAGE(LARGE(D108:W108,{1,2,3,4,5,6,7,8})),0))</f>
        <v>0</v>
      </c>
      <c r="AB108" s="54">
        <f>IF(Y108=0,0,IF(Y108&gt;7,SUM(LARGE(D108:W108,{1,2,3,4,5,6,7,8})),0))</f>
        <v>0</v>
      </c>
      <c r="AC108" s="11"/>
    </row>
    <row r="109" spans="1:29" ht="15" customHeight="1">
      <c r="A109" s="55" t="s">
        <v>130</v>
      </c>
      <c r="B109" s="62" t="s">
        <v>5</v>
      </c>
      <c r="C109" s="63" t="s">
        <v>53</v>
      </c>
      <c r="D109" s="58"/>
      <c r="E109" s="58"/>
      <c r="F109" s="58">
        <v>41</v>
      </c>
      <c r="G109" s="58">
        <v>39</v>
      </c>
      <c r="H109" s="58">
        <v>36</v>
      </c>
      <c r="I109" s="58">
        <v>39</v>
      </c>
      <c r="J109" s="58"/>
      <c r="K109" s="58"/>
      <c r="L109" s="209">
        <v>39</v>
      </c>
      <c r="M109" s="243">
        <v>39</v>
      </c>
      <c r="N109" s="58">
        <v>34</v>
      </c>
      <c r="O109" s="58">
        <v>38</v>
      </c>
      <c r="P109" s="58"/>
      <c r="Q109" s="58"/>
      <c r="R109" s="58"/>
      <c r="S109" s="58"/>
      <c r="T109" s="58"/>
      <c r="U109" s="58"/>
      <c r="V109" s="59">
        <v>40</v>
      </c>
      <c r="W109" s="58"/>
      <c r="X109" s="61"/>
      <c r="Y109" s="53">
        <f t="shared" si="2"/>
        <v>9</v>
      </c>
      <c r="Z109" s="54">
        <f t="shared" si="3"/>
        <v>38.333333333333336</v>
      </c>
      <c r="AA109" s="54">
        <f>IF(Y109=0,0,IF(Y109&gt;7,AVERAGE(LARGE(D109:W109,{1,2,3,4,5,6,7,8})),0))</f>
        <v>38.875</v>
      </c>
      <c r="AB109" s="54">
        <f>IF(Y109=0,0,IF(Y109&gt;7,SUM(LARGE(D109:W109,{1,2,3,4,5,6,7,8})),0))</f>
        <v>311</v>
      </c>
      <c r="AC109" s="11"/>
    </row>
    <row r="110" spans="1:29" ht="15" customHeight="1">
      <c r="A110" s="55" t="s">
        <v>131</v>
      </c>
      <c r="B110" s="62" t="s">
        <v>11</v>
      </c>
      <c r="C110" s="63" t="s">
        <v>66</v>
      </c>
      <c r="D110" s="58"/>
      <c r="E110" s="58"/>
      <c r="F110" s="58"/>
      <c r="G110" s="58"/>
      <c r="H110" s="58"/>
      <c r="I110" s="58"/>
      <c r="J110" s="58"/>
      <c r="K110" s="58"/>
      <c r="L110" s="209">
        <v>34</v>
      </c>
      <c r="M110" s="243">
        <v>41</v>
      </c>
      <c r="N110" s="58"/>
      <c r="O110" s="58">
        <v>34</v>
      </c>
      <c r="P110" s="58"/>
      <c r="Q110" s="58"/>
      <c r="R110" s="58"/>
      <c r="S110" s="58"/>
      <c r="T110" s="58"/>
      <c r="U110" s="58"/>
      <c r="V110" s="59"/>
      <c r="W110" s="58"/>
      <c r="X110" s="61"/>
      <c r="Y110" s="53">
        <f t="shared" si="2"/>
        <v>3</v>
      </c>
      <c r="Z110" s="54">
        <f t="shared" si="3"/>
        <v>36.333333333333336</v>
      </c>
      <c r="AA110" s="54">
        <f>IF(Y110=0,0,IF(Y110&gt;7,AVERAGE(LARGE(D110:W110,{1,2,3,4,5,6,7,8})),0))</f>
        <v>0</v>
      </c>
      <c r="AB110" s="54">
        <f>IF(Y110=0,0,IF(Y110&gt;7,SUM(LARGE(D110:W110,{1,2,3,4,5,6,7,8})),0))</f>
        <v>0</v>
      </c>
      <c r="AC110" s="11"/>
    </row>
    <row r="111" spans="1:29" ht="15" customHeight="1">
      <c r="A111" s="55" t="s">
        <v>131</v>
      </c>
      <c r="B111" s="62" t="s">
        <v>11</v>
      </c>
      <c r="C111" s="63" t="s">
        <v>56</v>
      </c>
      <c r="D111" s="58"/>
      <c r="E111" s="58"/>
      <c r="F111" s="58">
        <v>36</v>
      </c>
      <c r="G111" s="58">
        <v>32</v>
      </c>
      <c r="H111" s="58">
        <v>39</v>
      </c>
      <c r="I111" s="58">
        <v>36</v>
      </c>
      <c r="J111" s="58"/>
      <c r="K111" s="58"/>
      <c r="L111" s="209">
        <v>39</v>
      </c>
      <c r="M111" s="243"/>
      <c r="N111" s="58"/>
      <c r="O111" s="58"/>
      <c r="P111" s="58"/>
      <c r="Q111" s="58"/>
      <c r="R111" s="58"/>
      <c r="S111" s="58"/>
      <c r="T111" s="58"/>
      <c r="U111" s="58"/>
      <c r="V111" s="59">
        <v>41</v>
      </c>
      <c r="W111" s="58">
        <v>39</v>
      </c>
      <c r="X111" s="61"/>
      <c r="Y111" s="53">
        <f t="shared" si="2"/>
        <v>7</v>
      </c>
      <c r="Z111" s="54">
        <f t="shared" si="3"/>
        <v>37.428571428571431</v>
      </c>
      <c r="AA111" s="54">
        <f>IF(Y111=0,0,IF(Y111&gt;7,AVERAGE(LARGE(D111:W111,{1,2,3,4,5,6,7,8})),0))</f>
        <v>0</v>
      </c>
      <c r="AB111" s="54">
        <f>IF(Y111=0,0,IF(Y111&gt;7,SUM(LARGE(D111:W111,{1,2,3,4,5,6,7,8})),0))</f>
        <v>0</v>
      </c>
      <c r="AC111" s="11"/>
    </row>
    <row r="112" spans="1:29" ht="15" customHeight="1">
      <c r="A112" s="55" t="s">
        <v>132</v>
      </c>
      <c r="B112" s="62" t="s">
        <v>4</v>
      </c>
      <c r="C112" s="63" t="s">
        <v>55</v>
      </c>
      <c r="D112" s="58"/>
      <c r="E112" s="58"/>
      <c r="F112" s="58"/>
      <c r="G112" s="58"/>
      <c r="H112" s="58"/>
      <c r="I112" s="58"/>
      <c r="J112" s="58"/>
      <c r="K112" s="58"/>
      <c r="L112" s="209"/>
      <c r="M112" s="243"/>
      <c r="N112" s="58"/>
      <c r="O112" s="58"/>
      <c r="P112" s="58"/>
      <c r="Q112" s="58"/>
      <c r="R112" s="58"/>
      <c r="S112" s="58"/>
      <c r="T112" s="58"/>
      <c r="U112" s="58"/>
      <c r="V112" s="59"/>
      <c r="W112" s="58"/>
      <c r="X112" s="61"/>
      <c r="Y112" s="53">
        <f t="shared" si="2"/>
        <v>0</v>
      </c>
      <c r="Z112" s="54">
        <f t="shared" si="3"/>
        <v>0</v>
      </c>
      <c r="AA112" s="54">
        <f>IF(Y112=0,0,IF(Y112&gt;7,AVERAGE(LARGE(D112:W112,{1,2,3,4,5,6,7,8})),0))</f>
        <v>0</v>
      </c>
      <c r="AB112" s="54">
        <f>IF(Y112=0,0,IF(Y112&gt;7,SUM(LARGE(D112:W112,{1,2,3,4,5,6,7,8})),0))</f>
        <v>0</v>
      </c>
      <c r="AC112" s="11"/>
    </row>
    <row r="113" spans="1:29" ht="15" customHeight="1">
      <c r="A113" s="55" t="s">
        <v>132</v>
      </c>
      <c r="B113" s="62" t="s">
        <v>4</v>
      </c>
      <c r="C113" s="57" t="s">
        <v>66</v>
      </c>
      <c r="D113" s="58"/>
      <c r="E113" s="58"/>
      <c r="F113" s="58"/>
      <c r="G113" s="58"/>
      <c r="H113" s="58"/>
      <c r="I113" s="58"/>
      <c r="J113" s="58"/>
      <c r="K113" s="58"/>
      <c r="L113" s="209"/>
      <c r="M113" s="243"/>
      <c r="N113" s="58"/>
      <c r="O113" s="58"/>
      <c r="P113" s="58"/>
      <c r="Q113" s="58"/>
      <c r="R113" s="58"/>
      <c r="S113" s="58"/>
      <c r="T113" s="58"/>
      <c r="U113" s="58"/>
      <c r="V113" s="59"/>
      <c r="W113" s="58"/>
      <c r="X113" s="61"/>
      <c r="Y113" s="53">
        <f t="shared" si="2"/>
        <v>0</v>
      </c>
      <c r="Z113" s="54">
        <f t="shared" si="3"/>
        <v>0</v>
      </c>
      <c r="AA113" s="54">
        <f>IF(Y113=0,0,IF(Y113&gt;7,AVERAGE(LARGE(D113:W113,{1,2,3,4,5,6,7,8})),0))</f>
        <v>0</v>
      </c>
      <c r="AB113" s="54">
        <f>IF(Y113=0,0,IF(Y113&gt;7,SUM(LARGE(D113:W113,{1,2,3,4,5,6,7,8})),0))</f>
        <v>0</v>
      </c>
      <c r="AC113" s="11"/>
    </row>
    <row r="114" spans="1:29" ht="15" customHeight="1">
      <c r="A114" s="55" t="s">
        <v>537</v>
      </c>
      <c r="B114" s="62" t="s">
        <v>4</v>
      </c>
      <c r="C114" s="63" t="s">
        <v>53</v>
      </c>
      <c r="D114" s="58"/>
      <c r="E114" s="58"/>
      <c r="F114" s="58"/>
      <c r="G114" s="58"/>
      <c r="H114" s="58"/>
      <c r="I114" s="58"/>
      <c r="J114" s="58"/>
      <c r="K114" s="58">
        <v>32</v>
      </c>
      <c r="L114" s="209">
        <v>27</v>
      </c>
      <c r="M114" s="243"/>
      <c r="N114" s="58"/>
      <c r="O114" s="58">
        <v>29</v>
      </c>
      <c r="P114" s="58"/>
      <c r="Q114" s="58"/>
      <c r="R114" s="58"/>
      <c r="S114" s="58"/>
      <c r="T114" s="58"/>
      <c r="U114" s="58"/>
      <c r="V114" s="59">
        <v>29</v>
      </c>
      <c r="W114" s="69"/>
      <c r="X114" s="61"/>
      <c r="Y114" s="53">
        <f t="shared" si="2"/>
        <v>4</v>
      </c>
      <c r="Z114" s="54">
        <f t="shared" si="3"/>
        <v>29.25</v>
      </c>
      <c r="AA114" s="54">
        <f>IF(Y114=0,0,IF(Y114&gt;7,AVERAGE(LARGE(D114:W114,{1,2,3,4,5,6,7,8})),0))</f>
        <v>0</v>
      </c>
      <c r="AB114" s="54">
        <f>IF(Y114=0,0,IF(Y114&gt;7,SUM(LARGE(D114:W114,{1,2,3,4,5,6,7,8})),0))</f>
        <v>0</v>
      </c>
      <c r="AC114" s="11"/>
    </row>
    <row r="115" spans="1:29" ht="15" customHeight="1">
      <c r="A115" s="55" t="s">
        <v>133</v>
      </c>
      <c r="B115" s="62" t="s">
        <v>6</v>
      </c>
      <c r="C115" s="63" t="s">
        <v>53</v>
      </c>
      <c r="D115" s="58"/>
      <c r="E115" s="58"/>
      <c r="F115" s="58">
        <v>44</v>
      </c>
      <c r="G115" s="58">
        <v>42</v>
      </c>
      <c r="H115" s="58">
        <v>41</v>
      </c>
      <c r="I115" s="58"/>
      <c r="J115" s="58"/>
      <c r="K115" s="58"/>
      <c r="L115" s="209">
        <v>44</v>
      </c>
      <c r="M115" s="243">
        <v>37</v>
      </c>
      <c r="N115" s="58"/>
      <c r="O115" s="58">
        <v>38</v>
      </c>
      <c r="P115" s="58"/>
      <c r="Q115" s="58"/>
      <c r="R115" s="58"/>
      <c r="S115" s="58"/>
      <c r="T115" s="58"/>
      <c r="U115" s="58"/>
      <c r="V115" s="59">
        <v>36</v>
      </c>
      <c r="W115" s="58"/>
      <c r="X115" s="61"/>
      <c r="Y115" s="53">
        <f t="shared" si="2"/>
        <v>7</v>
      </c>
      <c r="Z115" s="54">
        <f t="shared" si="3"/>
        <v>40.285714285714285</v>
      </c>
      <c r="AA115" s="54">
        <f>IF(Y115=0,0,IF(Y115&gt;7,AVERAGE(LARGE(D115:W115,{1,2,3,4,5,6,7,8})),0))</f>
        <v>0</v>
      </c>
      <c r="AB115" s="54">
        <f>IF(Y115=0,0,IF(Y115&gt;7,SUM(LARGE(D115:W115,{1,2,3,4,5,6,7,8})),0))</f>
        <v>0</v>
      </c>
      <c r="AC115" s="11"/>
    </row>
    <row r="116" spans="1:29" ht="15" customHeight="1">
      <c r="A116" s="55" t="s">
        <v>133</v>
      </c>
      <c r="B116" s="62" t="s">
        <v>6</v>
      </c>
      <c r="C116" s="63" t="s">
        <v>55</v>
      </c>
      <c r="D116" s="58"/>
      <c r="E116" s="58"/>
      <c r="F116" s="58"/>
      <c r="G116" s="58"/>
      <c r="H116" s="58"/>
      <c r="I116" s="58"/>
      <c r="J116" s="58"/>
      <c r="K116" s="58"/>
      <c r="L116" s="209"/>
      <c r="M116" s="243"/>
      <c r="N116" s="58"/>
      <c r="O116" s="58"/>
      <c r="P116" s="58"/>
      <c r="Q116" s="58"/>
      <c r="R116" s="58"/>
      <c r="S116" s="58"/>
      <c r="T116" s="58"/>
      <c r="U116" s="58"/>
      <c r="V116" s="59"/>
      <c r="W116" s="58"/>
      <c r="X116" s="61"/>
      <c r="Y116" s="53">
        <f t="shared" si="2"/>
        <v>0</v>
      </c>
      <c r="Z116" s="54">
        <f t="shared" si="3"/>
        <v>0</v>
      </c>
      <c r="AA116" s="54">
        <f>IF(Y116=0,0,IF(Y116&gt;7,AVERAGE(LARGE(D116:W116,{1,2,3,4,5,6,7,8})),0))</f>
        <v>0</v>
      </c>
      <c r="AB116" s="54">
        <f>IF(Y116=0,0,IF(Y116&gt;7,SUM(LARGE(D116:W116,{1,2,3,4,5,6,7,8})),0))</f>
        <v>0</v>
      </c>
      <c r="AC116" s="11"/>
    </row>
    <row r="117" spans="1:29" ht="15" customHeight="1">
      <c r="A117" s="55" t="s">
        <v>133</v>
      </c>
      <c r="B117" s="62" t="s">
        <v>6</v>
      </c>
      <c r="C117" s="63" t="s">
        <v>94</v>
      </c>
      <c r="D117" s="58"/>
      <c r="E117" s="58"/>
      <c r="F117" s="58">
        <v>37</v>
      </c>
      <c r="G117" s="58">
        <v>31</v>
      </c>
      <c r="H117" s="58">
        <v>25</v>
      </c>
      <c r="I117" s="58"/>
      <c r="J117" s="58"/>
      <c r="K117" s="58"/>
      <c r="L117" s="209">
        <v>34</v>
      </c>
      <c r="M117" s="243">
        <v>30</v>
      </c>
      <c r="N117" s="58"/>
      <c r="O117" s="58">
        <v>23</v>
      </c>
      <c r="P117" s="58"/>
      <c r="Q117" s="58"/>
      <c r="R117" s="58"/>
      <c r="S117" s="58"/>
      <c r="T117" s="58"/>
      <c r="U117" s="58"/>
      <c r="V117" s="59">
        <v>32</v>
      </c>
      <c r="W117" s="58"/>
      <c r="X117" s="61"/>
      <c r="Y117" s="53">
        <f t="shared" si="2"/>
        <v>7</v>
      </c>
      <c r="Z117" s="54">
        <f t="shared" si="3"/>
        <v>30.285714285714285</v>
      </c>
      <c r="AA117" s="54">
        <f>IF(Y117=0,0,IF(Y117&gt;7,AVERAGE(LARGE(D117:W117,{1,2,3,4,5,6,7,8})),0))</f>
        <v>0</v>
      </c>
      <c r="AB117" s="54">
        <f>IF(Y117=0,0,IF(Y117&gt;7,SUM(LARGE(D117:W117,{1,2,3,4,5,6,7,8})),0))</f>
        <v>0</v>
      </c>
      <c r="AC117" s="11"/>
    </row>
    <row r="118" spans="1:29" ht="15" customHeight="1">
      <c r="A118" s="55" t="s">
        <v>134</v>
      </c>
      <c r="B118" s="62" t="s">
        <v>5</v>
      </c>
      <c r="C118" s="63" t="s">
        <v>53</v>
      </c>
      <c r="D118" s="58">
        <v>45</v>
      </c>
      <c r="E118" s="58">
        <v>45</v>
      </c>
      <c r="F118" s="58">
        <v>46</v>
      </c>
      <c r="G118" s="58">
        <v>45</v>
      </c>
      <c r="H118" s="58">
        <v>46</v>
      </c>
      <c r="I118" s="58">
        <v>46</v>
      </c>
      <c r="J118" s="58">
        <v>40</v>
      </c>
      <c r="K118" s="58">
        <v>40</v>
      </c>
      <c r="L118" s="209">
        <v>47</v>
      </c>
      <c r="M118" s="243">
        <v>46</v>
      </c>
      <c r="N118" s="58">
        <v>44</v>
      </c>
      <c r="O118" s="58">
        <v>46</v>
      </c>
      <c r="P118" s="58">
        <v>46</v>
      </c>
      <c r="Q118" s="58"/>
      <c r="R118" s="58"/>
      <c r="S118" s="58"/>
      <c r="T118" s="58"/>
      <c r="U118" s="58"/>
      <c r="V118" s="59">
        <v>44</v>
      </c>
      <c r="W118" s="58">
        <v>42</v>
      </c>
      <c r="X118" s="61"/>
      <c r="Y118" s="53">
        <f t="shared" si="2"/>
        <v>15</v>
      </c>
      <c r="Z118" s="54">
        <f t="shared" si="3"/>
        <v>44.533333333333331</v>
      </c>
      <c r="AA118" s="54">
        <f>IF(Y118=0,0,IF(Y118&gt;7,AVERAGE(LARGE(D118:W118,{1,2,3,4,5,6,7,8})),0))</f>
        <v>46</v>
      </c>
      <c r="AB118" s="54">
        <f>IF(Y118=0,0,IF(Y118&gt;7,SUM(LARGE(D118:W118,{1,2,3,4,5,6,7,8})),0))</f>
        <v>368</v>
      </c>
      <c r="AC118" s="11"/>
    </row>
    <row r="119" spans="1:29" ht="15" customHeight="1">
      <c r="A119" s="55" t="s">
        <v>134</v>
      </c>
      <c r="B119" s="62" t="s">
        <v>5</v>
      </c>
      <c r="C119" s="63" t="s">
        <v>55</v>
      </c>
      <c r="D119" s="58"/>
      <c r="E119" s="58"/>
      <c r="F119" s="58">
        <v>35</v>
      </c>
      <c r="G119" s="58">
        <v>44</v>
      </c>
      <c r="H119" s="58">
        <v>37</v>
      </c>
      <c r="I119" s="58">
        <v>43</v>
      </c>
      <c r="J119" s="58">
        <v>45</v>
      </c>
      <c r="K119" s="58"/>
      <c r="L119" s="209"/>
      <c r="M119" s="243">
        <v>40</v>
      </c>
      <c r="N119" s="58">
        <v>32</v>
      </c>
      <c r="O119" s="58">
        <v>39</v>
      </c>
      <c r="P119" s="58">
        <v>42</v>
      </c>
      <c r="Q119" s="58"/>
      <c r="R119" s="58"/>
      <c r="S119" s="58"/>
      <c r="T119" s="58"/>
      <c r="U119" s="58"/>
      <c r="V119" s="59"/>
      <c r="W119" s="58"/>
      <c r="X119" s="61"/>
      <c r="Y119" s="53">
        <f t="shared" si="2"/>
        <v>9</v>
      </c>
      <c r="Z119" s="54">
        <f t="shared" si="3"/>
        <v>39.666666666666664</v>
      </c>
      <c r="AA119" s="54">
        <f>IF(Y119=0,0,IF(Y119&gt;7,AVERAGE(LARGE(D119:W119,{1,2,3,4,5,6,7,8})),0))</f>
        <v>40.625</v>
      </c>
      <c r="AB119" s="54">
        <f>IF(Y119=0,0,IF(Y119&gt;7,SUM(LARGE(D119:W119,{1,2,3,4,5,6,7,8})),0))</f>
        <v>325</v>
      </c>
      <c r="AC119" s="11"/>
    </row>
    <row r="120" spans="1:29" ht="15" customHeight="1">
      <c r="A120" s="55" t="s">
        <v>134</v>
      </c>
      <c r="B120" s="62" t="s">
        <v>5</v>
      </c>
      <c r="C120" s="63" t="s">
        <v>56</v>
      </c>
      <c r="D120" s="58"/>
      <c r="E120" s="58">
        <v>34</v>
      </c>
      <c r="F120" s="58"/>
      <c r="G120" s="58"/>
      <c r="H120" s="58"/>
      <c r="I120" s="58"/>
      <c r="J120" s="58"/>
      <c r="K120" s="58"/>
      <c r="L120" s="209"/>
      <c r="M120" s="243"/>
      <c r="N120" s="58"/>
      <c r="O120" s="58"/>
      <c r="P120" s="58"/>
      <c r="Q120" s="58"/>
      <c r="R120" s="58"/>
      <c r="S120" s="58"/>
      <c r="T120" s="58"/>
      <c r="U120" s="58"/>
      <c r="V120" s="59"/>
      <c r="W120" s="58"/>
      <c r="X120" s="61"/>
      <c r="Y120" s="53">
        <f t="shared" si="2"/>
        <v>1</v>
      </c>
      <c r="Z120" s="54">
        <f t="shared" si="3"/>
        <v>34</v>
      </c>
      <c r="AA120" s="54">
        <f>IF(Y120=0,0,IF(Y120&gt;7,AVERAGE(LARGE(D120:W120,{1,2,3,4,5,6,7,8})),0))</f>
        <v>0</v>
      </c>
      <c r="AB120" s="54">
        <f>IF(Y120=0,0,IF(Y120&gt;7,SUM(LARGE(D120:W120,{1,2,3,4,5,6,7,8})),0))</f>
        <v>0</v>
      </c>
      <c r="AC120" s="11"/>
    </row>
    <row r="121" spans="1:29" ht="15" customHeight="1">
      <c r="A121" s="55" t="s">
        <v>135</v>
      </c>
      <c r="B121" s="62" t="s">
        <v>8</v>
      </c>
      <c r="C121" s="63" t="s">
        <v>53</v>
      </c>
      <c r="D121" s="58"/>
      <c r="E121" s="58"/>
      <c r="F121" s="58"/>
      <c r="G121" s="58"/>
      <c r="H121" s="58"/>
      <c r="I121" s="58"/>
      <c r="J121" s="58"/>
      <c r="K121" s="58"/>
      <c r="L121" s="209"/>
      <c r="M121" s="243"/>
      <c r="N121" s="58"/>
      <c r="O121" s="58"/>
      <c r="P121" s="58"/>
      <c r="Q121" s="58"/>
      <c r="R121" s="58"/>
      <c r="S121" s="58"/>
      <c r="T121" s="58"/>
      <c r="U121" s="58"/>
      <c r="V121" s="59"/>
      <c r="W121" s="58"/>
      <c r="X121" s="61"/>
      <c r="Y121" s="53">
        <f t="shared" si="2"/>
        <v>0</v>
      </c>
      <c r="Z121" s="54">
        <f t="shared" si="3"/>
        <v>0</v>
      </c>
      <c r="AA121" s="54">
        <f>IF(Y121=0,0,IF(Y121&gt;7,AVERAGE(LARGE(D121:W121,{1,2,3,4,5,6,7,8})),0))</f>
        <v>0</v>
      </c>
      <c r="AB121" s="54">
        <f>IF(Y121=0,0,IF(Y121&gt;7,SUM(LARGE(D121:W121,{1,2,3,4,5,6,7,8})),0))</f>
        <v>0</v>
      </c>
      <c r="AC121" s="11"/>
    </row>
    <row r="122" spans="1:29" ht="15" customHeight="1">
      <c r="A122" s="55" t="s">
        <v>135</v>
      </c>
      <c r="B122" s="62" t="s">
        <v>8</v>
      </c>
      <c r="C122" s="63" t="s">
        <v>66</v>
      </c>
      <c r="D122" s="58">
        <v>38</v>
      </c>
      <c r="E122" s="58">
        <v>30</v>
      </c>
      <c r="F122" s="58">
        <v>34</v>
      </c>
      <c r="G122" s="58">
        <v>33</v>
      </c>
      <c r="H122" s="58"/>
      <c r="I122" s="58"/>
      <c r="J122" s="58"/>
      <c r="K122" s="58"/>
      <c r="L122" s="209">
        <v>39</v>
      </c>
      <c r="M122" s="243">
        <v>41</v>
      </c>
      <c r="N122" s="58">
        <v>34</v>
      </c>
      <c r="O122" s="58">
        <v>32</v>
      </c>
      <c r="P122" s="58"/>
      <c r="Q122" s="58">
        <v>33</v>
      </c>
      <c r="R122" s="58"/>
      <c r="S122" s="58"/>
      <c r="T122" s="58"/>
      <c r="U122" s="58"/>
      <c r="V122" s="59">
        <v>40</v>
      </c>
      <c r="W122" s="58"/>
      <c r="X122" s="61"/>
      <c r="Y122" s="53">
        <f t="shared" si="2"/>
        <v>10</v>
      </c>
      <c r="Z122" s="54">
        <f t="shared" si="3"/>
        <v>35.4</v>
      </c>
      <c r="AA122" s="54">
        <f>IF(Y122=0,0,IF(Y122&gt;7,AVERAGE(LARGE(D122:W122,{1,2,3,4,5,6,7,8})),0))</f>
        <v>36.5</v>
      </c>
      <c r="AB122" s="54">
        <f>IF(Y122=0,0,IF(Y122&gt;7,SUM(LARGE(D122:W122,{1,2,3,4,5,6,7,8})),0))</f>
        <v>292</v>
      </c>
      <c r="AC122" s="11"/>
    </row>
    <row r="123" spans="1:29" ht="15" customHeight="1">
      <c r="A123" s="55" t="s">
        <v>136</v>
      </c>
      <c r="B123" s="62" t="s">
        <v>7</v>
      </c>
      <c r="C123" s="63" t="s">
        <v>68</v>
      </c>
      <c r="D123" s="58"/>
      <c r="E123" s="58"/>
      <c r="F123" s="58">
        <v>30</v>
      </c>
      <c r="G123" s="58">
        <v>37</v>
      </c>
      <c r="H123" s="58"/>
      <c r="I123" s="58"/>
      <c r="J123" s="58"/>
      <c r="K123" s="58"/>
      <c r="L123" s="209"/>
      <c r="M123" s="243"/>
      <c r="N123" s="58"/>
      <c r="O123" s="58"/>
      <c r="P123" s="58"/>
      <c r="Q123" s="58"/>
      <c r="R123" s="58"/>
      <c r="S123" s="58"/>
      <c r="T123" s="58"/>
      <c r="U123" s="58"/>
      <c r="V123" s="59"/>
      <c r="W123" s="58"/>
      <c r="X123" s="61"/>
      <c r="Y123" s="53">
        <f t="shared" si="2"/>
        <v>2</v>
      </c>
      <c r="Z123" s="54">
        <f t="shared" si="3"/>
        <v>33.5</v>
      </c>
      <c r="AA123" s="54">
        <f>IF(Y123=0,0,IF(Y123&gt;7,AVERAGE(LARGE(D123:W123,{1,2,3,4,5,6,7,8})),0))</f>
        <v>0</v>
      </c>
      <c r="AB123" s="54">
        <f>IF(Y123=0,0,IF(Y123&gt;7,SUM(LARGE(D123:W123,{1,2,3,4,5,6,7,8})),0))</f>
        <v>0</v>
      </c>
      <c r="AC123" s="11"/>
    </row>
    <row r="124" spans="1:29" ht="15" customHeight="1">
      <c r="A124" s="55" t="s">
        <v>137</v>
      </c>
      <c r="B124" s="62" t="s">
        <v>7</v>
      </c>
      <c r="C124" s="63" t="s">
        <v>53</v>
      </c>
      <c r="D124" s="58"/>
      <c r="E124" s="58"/>
      <c r="F124" s="58"/>
      <c r="G124" s="58"/>
      <c r="H124" s="58"/>
      <c r="I124" s="58"/>
      <c r="J124" s="58"/>
      <c r="K124" s="58"/>
      <c r="L124" s="209"/>
      <c r="M124" s="243"/>
      <c r="N124" s="58"/>
      <c r="O124" s="58"/>
      <c r="P124" s="58"/>
      <c r="Q124" s="58"/>
      <c r="R124" s="58"/>
      <c r="S124" s="58"/>
      <c r="T124" s="58"/>
      <c r="U124" s="58"/>
      <c r="V124" s="59"/>
      <c r="W124" s="58"/>
      <c r="X124" s="61"/>
      <c r="Y124" s="53">
        <f t="shared" si="2"/>
        <v>0</v>
      </c>
      <c r="Z124" s="54">
        <f t="shared" si="3"/>
        <v>0</v>
      </c>
      <c r="AA124" s="54">
        <f>IF(Y124=0,0,IF(Y124&gt;7,AVERAGE(LARGE(D124:W124,{1,2,3,4,5,6,7,8})),0))</f>
        <v>0</v>
      </c>
      <c r="AB124" s="54">
        <f>IF(Y124=0,0,IF(Y124&gt;7,SUM(LARGE(D124:W124,{1,2,3,4,5,6,7,8})),0))</f>
        <v>0</v>
      </c>
      <c r="AC124" s="11"/>
    </row>
    <row r="125" spans="1:29" ht="15" customHeight="1">
      <c r="A125" s="55" t="s">
        <v>138</v>
      </c>
      <c r="B125" s="62" t="s">
        <v>10</v>
      </c>
      <c r="C125" s="63" t="s">
        <v>53</v>
      </c>
      <c r="D125" s="58"/>
      <c r="E125" s="58"/>
      <c r="F125" s="58"/>
      <c r="G125" s="58">
        <v>39</v>
      </c>
      <c r="H125" s="58"/>
      <c r="I125" s="58"/>
      <c r="J125" s="58"/>
      <c r="K125" s="58"/>
      <c r="L125" s="209"/>
      <c r="M125" s="243">
        <v>34</v>
      </c>
      <c r="N125" s="58"/>
      <c r="O125" s="58">
        <v>34</v>
      </c>
      <c r="P125" s="58"/>
      <c r="Q125" s="58"/>
      <c r="R125" s="58"/>
      <c r="S125" s="58"/>
      <c r="T125" s="58"/>
      <c r="U125" s="58"/>
      <c r="V125" s="59"/>
      <c r="W125" s="58"/>
      <c r="X125" s="61"/>
      <c r="Y125" s="53">
        <f t="shared" si="2"/>
        <v>3</v>
      </c>
      <c r="Z125" s="54">
        <f t="shared" si="3"/>
        <v>35.666666666666664</v>
      </c>
      <c r="AA125" s="54">
        <f>IF(Y125=0,0,IF(Y125&gt;7,AVERAGE(LARGE(D125:W125,{1,2,3,4,5,6,7,8})),0))</f>
        <v>0</v>
      </c>
      <c r="AB125" s="54">
        <f>IF(Y125=0,0,IF(Y125&gt;7,SUM(LARGE(D125:W125,{1,2,3,4,5,6,7,8})),0))</f>
        <v>0</v>
      </c>
      <c r="AC125" s="11"/>
    </row>
    <row r="126" spans="1:29" ht="15" customHeight="1">
      <c r="A126" s="55" t="s">
        <v>138</v>
      </c>
      <c r="B126" s="62" t="s">
        <v>10</v>
      </c>
      <c r="C126" s="63" t="s">
        <v>55</v>
      </c>
      <c r="D126" s="58"/>
      <c r="E126" s="58"/>
      <c r="F126" s="58"/>
      <c r="G126" s="58"/>
      <c r="H126" s="58"/>
      <c r="I126" s="58"/>
      <c r="J126" s="58"/>
      <c r="K126" s="58"/>
      <c r="L126" s="209"/>
      <c r="M126" s="243"/>
      <c r="N126" s="58"/>
      <c r="O126" s="58"/>
      <c r="P126" s="58"/>
      <c r="Q126" s="58"/>
      <c r="R126" s="58"/>
      <c r="S126" s="58"/>
      <c r="T126" s="58"/>
      <c r="U126" s="58"/>
      <c r="V126" s="59"/>
      <c r="W126" s="58"/>
      <c r="X126" s="61"/>
      <c r="Y126" s="53">
        <f t="shared" si="2"/>
        <v>0</v>
      </c>
      <c r="Z126" s="54">
        <f t="shared" si="3"/>
        <v>0</v>
      </c>
      <c r="AA126" s="54">
        <f>IF(Y126=0,0,IF(Y126&gt;7,AVERAGE(LARGE(D126:W126,{1,2,3,4,5,6,7,8})),0))</f>
        <v>0</v>
      </c>
      <c r="AB126" s="54">
        <f>IF(Y126=0,0,IF(Y126&gt;7,SUM(LARGE(D126:W126,{1,2,3,4,5,6,7,8})),0))</f>
        <v>0</v>
      </c>
      <c r="AC126" s="11"/>
    </row>
    <row r="127" spans="1:29" ht="15" customHeight="1">
      <c r="A127" s="55" t="s">
        <v>139</v>
      </c>
      <c r="B127" s="62" t="s">
        <v>9</v>
      </c>
      <c r="C127" s="63" t="s">
        <v>53</v>
      </c>
      <c r="D127" s="58"/>
      <c r="E127" s="58"/>
      <c r="F127" s="58">
        <v>28</v>
      </c>
      <c r="G127" s="58"/>
      <c r="H127" s="58"/>
      <c r="I127" s="58"/>
      <c r="J127" s="58">
        <v>28</v>
      </c>
      <c r="K127" s="58"/>
      <c r="L127" s="209"/>
      <c r="M127" s="243">
        <v>30</v>
      </c>
      <c r="N127" s="58">
        <v>34</v>
      </c>
      <c r="O127" s="58"/>
      <c r="P127" s="58"/>
      <c r="Q127" s="58">
        <v>36</v>
      </c>
      <c r="R127" s="58"/>
      <c r="S127" s="58"/>
      <c r="T127" s="58"/>
      <c r="U127" s="58"/>
      <c r="V127" s="59">
        <v>29</v>
      </c>
      <c r="W127" s="58">
        <v>34</v>
      </c>
      <c r="X127" s="61"/>
      <c r="Y127" s="53">
        <f t="shared" si="2"/>
        <v>7</v>
      </c>
      <c r="Z127" s="54">
        <f t="shared" si="3"/>
        <v>31.285714285714285</v>
      </c>
      <c r="AA127" s="54">
        <f>IF(Y127=0,0,IF(Y127&gt;7,AVERAGE(LARGE(D127:W127,{1,2,3,4,5,6,7,8})),0))</f>
        <v>0</v>
      </c>
      <c r="AB127" s="54">
        <f>IF(Y127=0,0,IF(Y127&gt;7,SUM(LARGE(D127:W127,{1,2,3,4,5,6,7,8})),0))</f>
        <v>0</v>
      </c>
      <c r="AC127" s="11"/>
    </row>
    <row r="128" spans="1:29" ht="15" customHeight="1">
      <c r="A128" s="55" t="s">
        <v>139</v>
      </c>
      <c r="B128" s="62" t="s">
        <v>9</v>
      </c>
      <c r="C128" s="63" t="s">
        <v>55</v>
      </c>
      <c r="D128" s="58"/>
      <c r="E128" s="58"/>
      <c r="F128" s="58"/>
      <c r="G128" s="58"/>
      <c r="H128" s="58"/>
      <c r="I128" s="58"/>
      <c r="J128" s="58"/>
      <c r="K128" s="58"/>
      <c r="L128" s="209"/>
      <c r="M128" s="243"/>
      <c r="N128" s="58"/>
      <c r="O128" s="58"/>
      <c r="P128" s="58"/>
      <c r="Q128" s="58"/>
      <c r="R128" s="58"/>
      <c r="S128" s="58"/>
      <c r="T128" s="58"/>
      <c r="U128" s="58"/>
      <c r="V128" s="59"/>
      <c r="W128" s="58"/>
      <c r="X128" s="61"/>
      <c r="Y128" s="53">
        <f t="shared" si="2"/>
        <v>0</v>
      </c>
      <c r="Z128" s="54">
        <f t="shared" si="3"/>
        <v>0</v>
      </c>
      <c r="AA128" s="54">
        <f>IF(Y128=0,0,IF(Y128&gt;7,AVERAGE(LARGE(D128:W128,{1,2,3,4,5,6,7,8})),0))</f>
        <v>0</v>
      </c>
      <c r="AB128" s="54">
        <f>IF(Y128=0,0,IF(Y128&gt;7,SUM(LARGE(D128:W128,{1,2,3,4,5,6,7,8})),0))</f>
        <v>0</v>
      </c>
      <c r="AC128" s="11"/>
    </row>
    <row r="129" spans="1:29" ht="15" customHeight="1">
      <c r="A129" s="55" t="s">
        <v>140</v>
      </c>
      <c r="B129" s="62" t="s">
        <v>10</v>
      </c>
      <c r="C129" s="63" t="s">
        <v>53</v>
      </c>
      <c r="D129" s="58">
        <v>36</v>
      </c>
      <c r="E129" s="58"/>
      <c r="F129" s="58">
        <v>44</v>
      </c>
      <c r="G129" s="58"/>
      <c r="H129" s="58"/>
      <c r="I129" s="58"/>
      <c r="J129" s="58"/>
      <c r="K129" s="58"/>
      <c r="L129" s="209"/>
      <c r="M129" s="243"/>
      <c r="N129" s="58"/>
      <c r="O129" s="58"/>
      <c r="P129" s="58"/>
      <c r="Q129" s="58"/>
      <c r="R129" s="58"/>
      <c r="S129" s="58"/>
      <c r="T129" s="58"/>
      <c r="U129" s="58"/>
      <c r="V129" s="59">
        <v>43</v>
      </c>
      <c r="W129" s="58"/>
      <c r="X129" s="61"/>
      <c r="Y129" s="53">
        <f t="shared" si="2"/>
        <v>3</v>
      </c>
      <c r="Z129" s="54">
        <f t="shared" si="3"/>
        <v>41</v>
      </c>
      <c r="AA129" s="54">
        <f>IF(Y129=0,0,IF(Y129&gt;7,AVERAGE(LARGE(D129:W129,{1,2,3,4,5,6,7,8})),0))</f>
        <v>0</v>
      </c>
      <c r="AB129" s="54">
        <f>IF(Y129=0,0,IF(Y129&gt;7,SUM(LARGE(D129:W129,{1,2,3,4,5,6,7,8})),0))</f>
        <v>0</v>
      </c>
      <c r="AC129" s="11"/>
    </row>
    <row r="130" spans="1:29" ht="15" customHeight="1">
      <c r="A130" s="55" t="s">
        <v>141</v>
      </c>
      <c r="B130" s="62" t="s">
        <v>3</v>
      </c>
      <c r="C130" s="63" t="s">
        <v>53</v>
      </c>
      <c r="D130" s="58"/>
      <c r="E130" s="58"/>
      <c r="F130" s="58"/>
      <c r="G130" s="58"/>
      <c r="H130" s="58"/>
      <c r="I130" s="58"/>
      <c r="J130" s="58"/>
      <c r="K130" s="58"/>
      <c r="L130" s="209"/>
      <c r="M130" s="243"/>
      <c r="N130" s="58"/>
      <c r="O130" s="58"/>
      <c r="P130" s="58"/>
      <c r="Q130" s="58"/>
      <c r="R130" s="58"/>
      <c r="S130" s="58"/>
      <c r="T130" s="58"/>
      <c r="U130" s="58"/>
      <c r="V130" s="59"/>
      <c r="W130" s="58"/>
      <c r="X130" s="61"/>
      <c r="Y130" s="53">
        <f t="shared" si="2"/>
        <v>0</v>
      </c>
      <c r="Z130" s="54">
        <f t="shared" si="3"/>
        <v>0</v>
      </c>
      <c r="AA130" s="54">
        <f>IF(Y130=0,0,IF(Y130&gt;7,AVERAGE(LARGE(D130:W130,{1,2,3,4,5,6,7,8})),0))</f>
        <v>0</v>
      </c>
      <c r="AB130" s="54">
        <f>IF(Y130=0,0,IF(Y130&gt;7,SUM(LARGE(D130:W130,{1,2,3,4,5,6,7,8})),0))</f>
        <v>0</v>
      </c>
      <c r="AC130" s="11"/>
    </row>
    <row r="131" spans="1:29" ht="15" customHeight="1">
      <c r="A131" s="55" t="s">
        <v>142</v>
      </c>
      <c r="B131" s="62" t="s">
        <v>11</v>
      </c>
      <c r="C131" s="63" t="s">
        <v>53</v>
      </c>
      <c r="D131" s="58">
        <v>45</v>
      </c>
      <c r="E131" s="58">
        <v>39</v>
      </c>
      <c r="F131" s="58">
        <v>43</v>
      </c>
      <c r="G131" s="58">
        <v>36</v>
      </c>
      <c r="H131" s="58">
        <v>32</v>
      </c>
      <c r="I131" s="58"/>
      <c r="J131" s="58"/>
      <c r="K131" s="58"/>
      <c r="L131" s="209">
        <v>39</v>
      </c>
      <c r="M131" s="243">
        <v>36</v>
      </c>
      <c r="N131" s="58">
        <v>33</v>
      </c>
      <c r="O131" s="58">
        <v>44</v>
      </c>
      <c r="P131" s="58">
        <v>39</v>
      </c>
      <c r="Q131" s="58"/>
      <c r="R131" s="58"/>
      <c r="S131" s="58"/>
      <c r="T131" s="58"/>
      <c r="U131" s="58"/>
      <c r="V131" s="59">
        <v>41</v>
      </c>
      <c r="W131" s="58">
        <v>44</v>
      </c>
      <c r="X131" s="61"/>
      <c r="Y131" s="53">
        <f t="shared" si="2"/>
        <v>12</v>
      </c>
      <c r="Z131" s="54">
        <f t="shared" si="3"/>
        <v>39.25</v>
      </c>
      <c r="AA131" s="54">
        <f>IF(Y131=0,0,IF(Y131&gt;7,AVERAGE(LARGE(D131:W131,{1,2,3,4,5,6,7,8})),0))</f>
        <v>41.75</v>
      </c>
      <c r="AB131" s="54">
        <f>IF(Y131=0,0,IF(Y131&gt;7,SUM(LARGE(D131:W131,{1,2,3,4,5,6,7,8})),0))</f>
        <v>334</v>
      </c>
      <c r="AC131" s="11"/>
    </row>
    <row r="132" spans="1:29" ht="15" customHeight="1">
      <c r="A132" s="55" t="s">
        <v>142</v>
      </c>
      <c r="B132" s="62" t="s">
        <v>11</v>
      </c>
      <c r="C132" s="63" t="s">
        <v>55</v>
      </c>
      <c r="D132" s="58"/>
      <c r="E132" s="58"/>
      <c r="F132" s="58">
        <v>36</v>
      </c>
      <c r="G132" s="58">
        <v>39</v>
      </c>
      <c r="H132" s="58">
        <v>38</v>
      </c>
      <c r="I132" s="58"/>
      <c r="J132" s="58"/>
      <c r="K132" s="58"/>
      <c r="L132" s="209">
        <v>39</v>
      </c>
      <c r="M132" s="243">
        <v>30</v>
      </c>
      <c r="N132" s="58">
        <v>37</v>
      </c>
      <c r="O132" s="58">
        <v>33</v>
      </c>
      <c r="P132" s="58">
        <v>39</v>
      </c>
      <c r="Q132" s="58"/>
      <c r="R132" s="58"/>
      <c r="S132" s="58"/>
      <c r="T132" s="58"/>
      <c r="U132" s="58"/>
      <c r="V132" s="59">
        <v>41</v>
      </c>
      <c r="W132" s="58"/>
      <c r="X132" s="61"/>
      <c r="Y132" s="53">
        <f t="shared" si="2"/>
        <v>9</v>
      </c>
      <c r="Z132" s="54">
        <f t="shared" si="3"/>
        <v>36.888888888888886</v>
      </c>
      <c r="AA132" s="54">
        <f>IF(Y132=0,0,IF(Y132&gt;7,AVERAGE(LARGE(D132:W132,{1,2,3,4,5,6,7,8})),0))</f>
        <v>37.75</v>
      </c>
      <c r="AB132" s="54">
        <f>IF(Y132=0,0,IF(Y132&gt;7,SUM(LARGE(D132:W132,{1,2,3,4,5,6,7,8})),0))</f>
        <v>302</v>
      </c>
      <c r="AC132" s="11"/>
    </row>
    <row r="133" spans="1:29" ht="15" customHeight="1">
      <c r="A133" s="64" t="s">
        <v>143</v>
      </c>
      <c r="B133" s="61" t="s">
        <v>10</v>
      </c>
      <c r="C133" s="63" t="s">
        <v>53</v>
      </c>
      <c r="D133" s="58"/>
      <c r="E133" s="58"/>
      <c r="F133" s="58"/>
      <c r="G133" s="58"/>
      <c r="H133" s="58"/>
      <c r="I133" s="58"/>
      <c r="J133" s="58"/>
      <c r="K133" s="58"/>
      <c r="L133" s="209"/>
      <c r="M133" s="243"/>
      <c r="N133" s="58"/>
      <c r="O133" s="58"/>
      <c r="P133" s="58"/>
      <c r="Q133" s="58"/>
      <c r="R133" s="58"/>
      <c r="S133" s="58"/>
      <c r="T133" s="58"/>
      <c r="U133" s="58"/>
      <c r="V133" s="59"/>
      <c r="W133" s="58"/>
      <c r="X133" s="61"/>
      <c r="Y133" s="53">
        <f t="shared" si="2"/>
        <v>0</v>
      </c>
      <c r="Z133" s="54">
        <f t="shared" si="3"/>
        <v>0</v>
      </c>
      <c r="AA133" s="54">
        <f>IF(Y133=0,0,IF(Y133&gt;7,AVERAGE(LARGE(D133:W133,{1,2,3,4,5,6,7,8})),0))</f>
        <v>0</v>
      </c>
      <c r="AB133" s="54">
        <f>IF(Y133=0,0,IF(Y133&gt;7,SUM(LARGE(D133:W133,{1,2,3,4,5,6,7,8})),0))</f>
        <v>0</v>
      </c>
      <c r="AC133" s="11"/>
    </row>
    <row r="134" spans="1:29" ht="15" customHeight="1">
      <c r="A134" s="55" t="s">
        <v>144</v>
      </c>
      <c r="B134" s="62" t="s">
        <v>6</v>
      </c>
      <c r="C134" s="63" t="s">
        <v>53</v>
      </c>
      <c r="D134" s="58"/>
      <c r="E134" s="58"/>
      <c r="F134" s="58"/>
      <c r="G134" s="58"/>
      <c r="H134" s="58"/>
      <c r="I134" s="58"/>
      <c r="J134" s="58"/>
      <c r="K134" s="58"/>
      <c r="L134" s="209"/>
      <c r="M134" s="243"/>
      <c r="N134" s="58"/>
      <c r="O134" s="58"/>
      <c r="P134" s="58"/>
      <c r="Q134" s="58"/>
      <c r="R134" s="58"/>
      <c r="S134" s="58"/>
      <c r="T134" s="58"/>
      <c r="U134" s="58"/>
      <c r="V134" s="59"/>
      <c r="W134" s="58"/>
      <c r="X134" s="61"/>
      <c r="Y134" s="53">
        <f t="shared" ref="Y134:Y197" si="4">COUNT(D134:W134)</f>
        <v>0</v>
      </c>
      <c r="Z134" s="54">
        <f t="shared" ref="Z134:Z197" si="5">IF(Y134=0,0,AVERAGE(D134:W134))</f>
        <v>0</v>
      </c>
      <c r="AA134" s="54">
        <f>IF(Y134=0,0,IF(Y134&gt;7,AVERAGE(LARGE(D134:W134,{1,2,3,4,5,6,7,8})),0))</f>
        <v>0</v>
      </c>
      <c r="AB134" s="54">
        <f>IF(Y134=0,0,IF(Y134&gt;7,SUM(LARGE(D134:W134,{1,2,3,4,5,6,7,8})),0))</f>
        <v>0</v>
      </c>
      <c r="AC134" s="11"/>
    </row>
    <row r="135" spans="1:29" ht="15" customHeight="1">
      <c r="A135" s="55" t="s">
        <v>145</v>
      </c>
      <c r="B135" s="62" t="s">
        <v>9</v>
      </c>
      <c r="C135" s="63" t="s">
        <v>53</v>
      </c>
      <c r="D135" s="58"/>
      <c r="E135" s="58"/>
      <c r="F135" s="58"/>
      <c r="G135" s="58"/>
      <c r="H135" s="58"/>
      <c r="I135" s="58"/>
      <c r="J135" s="58"/>
      <c r="K135" s="58"/>
      <c r="L135" s="209"/>
      <c r="M135" s="243"/>
      <c r="N135" s="58"/>
      <c r="O135" s="58"/>
      <c r="P135" s="58"/>
      <c r="Q135" s="58"/>
      <c r="R135" s="58"/>
      <c r="S135" s="58"/>
      <c r="T135" s="58"/>
      <c r="U135" s="58"/>
      <c r="V135" s="59"/>
      <c r="W135" s="58"/>
      <c r="X135" s="61"/>
      <c r="Y135" s="53">
        <f t="shared" si="4"/>
        <v>0</v>
      </c>
      <c r="Z135" s="54">
        <f t="shared" si="5"/>
        <v>0</v>
      </c>
      <c r="AA135" s="54">
        <f>IF(Y135=0,0,IF(Y135&gt;7,AVERAGE(LARGE(D135:W135,{1,2,3,4,5,6,7,8})),0))</f>
        <v>0</v>
      </c>
      <c r="AB135" s="54">
        <f>IF(Y135=0,0,IF(Y135&gt;7,SUM(LARGE(D135:W135,{1,2,3,4,5,6,7,8})),0))</f>
        <v>0</v>
      </c>
      <c r="AC135" s="11"/>
    </row>
    <row r="136" spans="1:29" ht="15" customHeight="1">
      <c r="A136" s="55" t="s">
        <v>146</v>
      </c>
      <c r="B136" s="62" t="s">
        <v>9</v>
      </c>
      <c r="C136" s="57" t="s">
        <v>53</v>
      </c>
      <c r="D136" s="58"/>
      <c r="E136" s="58"/>
      <c r="F136" s="58"/>
      <c r="G136" s="58"/>
      <c r="H136" s="58"/>
      <c r="I136" s="58"/>
      <c r="J136" s="58"/>
      <c r="K136" s="58"/>
      <c r="L136" s="209"/>
      <c r="M136" s="243"/>
      <c r="N136" s="58"/>
      <c r="O136" s="58"/>
      <c r="P136" s="58"/>
      <c r="Q136" s="58"/>
      <c r="R136" s="58"/>
      <c r="S136" s="58"/>
      <c r="T136" s="58"/>
      <c r="U136" s="58"/>
      <c r="V136" s="59"/>
      <c r="W136" s="58"/>
      <c r="X136" s="61"/>
      <c r="Y136" s="53">
        <f t="shared" si="4"/>
        <v>0</v>
      </c>
      <c r="Z136" s="54">
        <f t="shared" si="5"/>
        <v>0</v>
      </c>
      <c r="AA136" s="54">
        <f>IF(Y136=0,0,IF(Y136&gt;7,AVERAGE(LARGE(D136:W136,{1,2,3,4,5,6,7,8})),0))</f>
        <v>0</v>
      </c>
      <c r="AB136" s="54">
        <f>IF(Y136=0,0,IF(Y136&gt;7,SUM(LARGE(D136:W136,{1,2,3,4,5,6,7,8})),0))</f>
        <v>0</v>
      </c>
      <c r="AC136" s="11"/>
    </row>
    <row r="137" spans="1:29" ht="15" customHeight="1">
      <c r="A137" s="55" t="s">
        <v>147</v>
      </c>
      <c r="B137" s="62" t="s">
        <v>8</v>
      </c>
      <c r="C137" s="63" t="s">
        <v>55</v>
      </c>
      <c r="D137" s="58"/>
      <c r="E137" s="58">
        <v>38</v>
      </c>
      <c r="F137" s="58">
        <v>39</v>
      </c>
      <c r="G137" s="58">
        <v>36</v>
      </c>
      <c r="H137" s="58"/>
      <c r="I137" s="58"/>
      <c r="J137" s="58"/>
      <c r="K137" s="58"/>
      <c r="L137" s="209"/>
      <c r="M137" s="243"/>
      <c r="N137" s="58"/>
      <c r="O137" s="58"/>
      <c r="P137" s="58"/>
      <c r="Q137" s="58"/>
      <c r="R137" s="58"/>
      <c r="S137" s="58"/>
      <c r="T137" s="58"/>
      <c r="U137" s="58"/>
      <c r="V137" s="59">
        <v>34</v>
      </c>
      <c r="W137" s="58"/>
      <c r="X137" s="61"/>
      <c r="Y137" s="53">
        <f t="shared" si="4"/>
        <v>4</v>
      </c>
      <c r="Z137" s="54">
        <f t="shared" si="5"/>
        <v>36.75</v>
      </c>
      <c r="AA137" s="54">
        <f>IF(Y137=0,0,IF(Y137&gt;7,AVERAGE(LARGE(D137:W137,{1,2,3,4,5,6,7,8})),0))</f>
        <v>0</v>
      </c>
      <c r="AB137" s="54">
        <f>IF(Y137=0,0,IF(Y137&gt;7,SUM(LARGE(D137:W137,{1,2,3,4,5,6,7,8})),0))</f>
        <v>0</v>
      </c>
      <c r="AC137" s="11"/>
    </row>
    <row r="138" spans="1:29" ht="15" customHeight="1">
      <c r="A138" s="55" t="s">
        <v>148</v>
      </c>
      <c r="B138" s="62" t="s">
        <v>6</v>
      </c>
      <c r="C138" s="63" t="s">
        <v>53</v>
      </c>
      <c r="D138" s="58"/>
      <c r="E138" s="58"/>
      <c r="F138" s="58"/>
      <c r="G138" s="58">
        <v>35</v>
      </c>
      <c r="H138" s="58"/>
      <c r="I138" s="58">
        <v>48</v>
      </c>
      <c r="J138" s="58"/>
      <c r="K138" s="58"/>
      <c r="L138" s="209"/>
      <c r="M138" s="243"/>
      <c r="N138" s="58"/>
      <c r="O138" s="58"/>
      <c r="P138" s="58"/>
      <c r="Q138" s="58"/>
      <c r="R138" s="58"/>
      <c r="S138" s="58"/>
      <c r="T138" s="58"/>
      <c r="U138" s="58"/>
      <c r="V138" s="59"/>
      <c r="W138" s="58"/>
      <c r="X138" s="61"/>
      <c r="Y138" s="53">
        <f t="shared" si="4"/>
        <v>2</v>
      </c>
      <c r="Z138" s="54">
        <f t="shared" si="5"/>
        <v>41.5</v>
      </c>
      <c r="AA138" s="54">
        <f>IF(Y138=0,0,IF(Y138&gt;7,AVERAGE(LARGE(D138:W138,{1,2,3,4,5,6,7,8})),0))</f>
        <v>0</v>
      </c>
      <c r="AB138" s="54">
        <f>IF(Y138=0,0,IF(Y138&gt;7,SUM(LARGE(D138:W138,{1,2,3,4,5,6,7,8})),0))</f>
        <v>0</v>
      </c>
      <c r="AC138" s="11"/>
    </row>
    <row r="139" spans="1:29" ht="15" customHeight="1">
      <c r="A139" s="55" t="s">
        <v>148</v>
      </c>
      <c r="B139" s="62" t="s">
        <v>6</v>
      </c>
      <c r="C139" s="63" t="s">
        <v>66</v>
      </c>
      <c r="D139" s="58"/>
      <c r="E139" s="58"/>
      <c r="F139" s="58"/>
      <c r="G139" s="58"/>
      <c r="H139" s="58"/>
      <c r="I139" s="58">
        <v>37</v>
      </c>
      <c r="J139" s="58"/>
      <c r="K139" s="58"/>
      <c r="L139" s="209"/>
      <c r="M139" s="243"/>
      <c r="N139" s="58"/>
      <c r="O139" s="58"/>
      <c r="P139" s="58"/>
      <c r="Q139" s="58"/>
      <c r="R139" s="58"/>
      <c r="S139" s="58"/>
      <c r="T139" s="58"/>
      <c r="U139" s="58"/>
      <c r="V139" s="59"/>
      <c r="W139" s="58"/>
      <c r="X139" s="61"/>
      <c r="Y139" s="53">
        <f t="shared" si="4"/>
        <v>1</v>
      </c>
      <c r="Z139" s="54">
        <f t="shared" si="5"/>
        <v>37</v>
      </c>
      <c r="AA139" s="54">
        <f>IF(Y139=0,0,IF(Y139&gt;7,AVERAGE(LARGE(D139:W139,{1,2,3,4,5,6,7,8})),0))</f>
        <v>0</v>
      </c>
      <c r="AB139" s="54">
        <f>IF(Y139=0,0,IF(Y139&gt;7,SUM(LARGE(D139:W139,{1,2,3,4,5,6,7,8})),0))</f>
        <v>0</v>
      </c>
      <c r="AC139" s="11"/>
    </row>
    <row r="140" spans="1:29" ht="15" customHeight="1">
      <c r="A140" s="55" t="s">
        <v>148</v>
      </c>
      <c r="B140" s="62" t="s">
        <v>6</v>
      </c>
      <c r="C140" s="63" t="s">
        <v>66</v>
      </c>
      <c r="D140" s="58"/>
      <c r="E140" s="58"/>
      <c r="F140" s="58">
        <v>31</v>
      </c>
      <c r="G140" s="58">
        <v>38</v>
      </c>
      <c r="H140" s="58"/>
      <c r="I140" s="58"/>
      <c r="J140" s="58"/>
      <c r="K140" s="58"/>
      <c r="L140" s="209"/>
      <c r="M140" s="243"/>
      <c r="N140" s="58"/>
      <c r="O140" s="58"/>
      <c r="P140" s="58"/>
      <c r="Q140" s="58"/>
      <c r="R140" s="58"/>
      <c r="S140" s="58"/>
      <c r="T140" s="58"/>
      <c r="U140" s="58"/>
      <c r="V140" s="59"/>
      <c r="W140" s="58"/>
      <c r="X140" s="61"/>
      <c r="Y140" s="53">
        <f t="shared" si="4"/>
        <v>2</v>
      </c>
      <c r="Z140" s="54">
        <f t="shared" si="5"/>
        <v>34.5</v>
      </c>
      <c r="AA140" s="54">
        <f>IF(Y140=0,0,IF(Y140&gt;7,AVERAGE(LARGE(D140:W140,{1,2,3,4,5,6,7,8})),0))</f>
        <v>0</v>
      </c>
      <c r="AB140" s="54">
        <f>IF(Y140=0,0,IF(Y140&gt;7,SUM(LARGE(D140:W140,{1,2,3,4,5,6,7,8})),0))</f>
        <v>0</v>
      </c>
      <c r="AC140" s="11"/>
    </row>
    <row r="141" spans="1:29" ht="15" customHeight="1">
      <c r="A141" s="55" t="s">
        <v>149</v>
      </c>
      <c r="B141" s="62" t="s">
        <v>6</v>
      </c>
      <c r="C141" s="63" t="s">
        <v>53</v>
      </c>
      <c r="D141" s="58"/>
      <c r="E141" s="58">
        <v>45</v>
      </c>
      <c r="F141" s="58"/>
      <c r="G141" s="58">
        <v>40</v>
      </c>
      <c r="H141" s="58">
        <v>46</v>
      </c>
      <c r="I141" s="58"/>
      <c r="J141" s="58">
        <v>40</v>
      </c>
      <c r="K141" s="58">
        <v>44</v>
      </c>
      <c r="L141" s="209">
        <v>40</v>
      </c>
      <c r="M141" s="243">
        <v>40</v>
      </c>
      <c r="N141" s="58"/>
      <c r="O141" s="58"/>
      <c r="P141" s="58">
        <v>39</v>
      </c>
      <c r="Q141" s="58">
        <v>43</v>
      </c>
      <c r="R141" s="58"/>
      <c r="S141" s="58"/>
      <c r="T141" s="58"/>
      <c r="U141" s="58"/>
      <c r="V141" s="59"/>
      <c r="W141" s="58"/>
      <c r="X141" s="60"/>
      <c r="Y141" s="53">
        <f t="shared" si="4"/>
        <v>9</v>
      </c>
      <c r="Z141" s="54">
        <f t="shared" si="5"/>
        <v>41.888888888888886</v>
      </c>
      <c r="AA141" s="54">
        <f>IF(Y141=0,0,IF(Y141&gt;7,AVERAGE(LARGE(D141:W141,{1,2,3,4,5,6,7,8})),0))</f>
        <v>42.25</v>
      </c>
      <c r="AB141" s="54">
        <f>IF(Y141=0,0,IF(Y141&gt;7,SUM(LARGE(D141:W141,{1,2,3,4,5,6,7,8})),0))</f>
        <v>338</v>
      </c>
      <c r="AC141" s="11"/>
    </row>
    <row r="142" spans="1:29" ht="15" customHeight="1">
      <c r="A142" s="55" t="s">
        <v>149</v>
      </c>
      <c r="B142" s="62" t="s">
        <v>6</v>
      </c>
      <c r="C142" s="57" t="s">
        <v>66</v>
      </c>
      <c r="D142" s="58"/>
      <c r="E142" s="58">
        <v>41</v>
      </c>
      <c r="F142" s="58"/>
      <c r="G142" s="58">
        <v>37</v>
      </c>
      <c r="H142" s="58">
        <v>43</v>
      </c>
      <c r="I142" s="58"/>
      <c r="J142" s="58">
        <v>44</v>
      </c>
      <c r="K142" s="58">
        <v>42</v>
      </c>
      <c r="L142" s="209">
        <v>41</v>
      </c>
      <c r="M142" s="243">
        <v>38</v>
      </c>
      <c r="N142" s="58"/>
      <c r="O142" s="58"/>
      <c r="P142" s="58">
        <v>42</v>
      </c>
      <c r="Q142" s="58">
        <v>42</v>
      </c>
      <c r="R142" s="58"/>
      <c r="S142" s="58"/>
      <c r="T142" s="58"/>
      <c r="U142" s="58"/>
      <c r="V142" s="59"/>
      <c r="W142" s="58"/>
      <c r="X142" s="61"/>
      <c r="Y142" s="53">
        <f t="shared" si="4"/>
        <v>9</v>
      </c>
      <c r="Z142" s="54">
        <f t="shared" si="5"/>
        <v>41.111111111111114</v>
      </c>
      <c r="AA142" s="54">
        <f>IF(Y142=0,0,IF(Y142&gt;7,AVERAGE(LARGE(D142:W142,{1,2,3,4,5,6,7,8})),0))</f>
        <v>41.625</v>
      </c>
      <c r="AB142" s="54">
        <f>IF(Y142=0,0,IF(Y142&gt;7,SUM(LARGE(D142:W142,{1,2,3,4,5,6,7,8})),0))</f>
        <v>333</v>
      </c>
      <c r="AC142" s="11"/>
    </row>
    <row r="143" spans="1:29" ht="15" customHeight="1">
      <c r="A143" s="55" t="s">
        <v>150</v>
      </c>
      <c r="B143" s="62" t="s">
        <v>6</v>
      </c>
      <c r="C143" s="63" t="s">
        <v>53</v>
      </c>
      <c r="D143" s="58"/>
      <c r="E143" s="58"/>
      <c r="F143" s="58">
        <v>34</v>
      </c>
      <c r="G143" s="58"/>
      <c r="H143" s="58"/>
      <c r="I143" s="58"/>
      <c r="J143" s="58"/>
      <c r="K143" s="58"/>
      <c r="L143" s="209"/>
      <c r="M143" s="243"/>
      <c r="N143" s="58"/>
      <c r="O143" s="58"/>
      <c r="P143" s="58"/>
      <c r="Q143" s="58"/>
      <c r="R143" s="58"/>
      <c r="S143" s="58"/>
      <c r="T143" s="58"/>
      <c r="U143" s="58"/>
      <c r="V143" s="59"/>
      <c r="W143" s="58"/>
      <c r="X143" s="61"/>
      <c r="Y143" s="53">
        <f t="shared" si="4"/>
        <v>1</v>
      </c>
      <c r="Z143" s="54">
        <f t="shared" si="5"/>
        <v>34</v>
      </c>
      <c r="AA143" s="54">
        <f>IF(Y143=0,0,IF(Y143&gt;7,AVERAGE(LARGE(D143:W143,{1,2,3,4,5,6,7,8})),0))</f>
        <v>0</v>
      </c>
      <c r="AB143" s="54">
        <f>IF(Y143=0,0,IF(Y143&gt;7,SUM(LARGE(D143:W143,{1,2,3,4,5,6,7,8})),0))</f>
        <v>0</v>
      </c>
      <c r="AC143" s="11"/>
    </row>
    <row r="144" spans="1:29" ht="15" customHeight="1">
      <c r="A144" s="55" t="s">
        <v>150</v>
      </c>
      <c r="B144" s="62" t="s">
        <v>6</v>
      </c>
      <c r="C144" s="63" t="s">
        <v>55</v>
      </c>
      <c r="D144" s="58"/>
      <c r="E144" s="58"/>
      <c r="F144" s="58"/>
      <c r="G144" s="58"/>
      <c r="H144" s="58"/>
      <c r="I144" s="58"/>
      <c r="J144" s="58"/>
      <c r="K144" s="58"/>
      <c r="L144" s="209"/>
      <c r="M144" s="243"/>
      <c r="N144" s="58"/>
      <c r="O144" s="58"/>
      <c r="P144" s="58"/>
      <c r="Q144" s="58"/>
      <c r="R144" s="58"/>
      <c r="S144" s="58"/>
      <c r="T144" s="58"/>
      <c r="U144" s="58"/>
      <c r="V144" s="59"/>
      <c r="W144" s="58"/>
      <c r="X144" s="61"/>
      <c r="Y144" s="53">
        <f t="shared" si="4"/>
        <v>0</v>
      </c>
      <c r="Z144" s="54">
        <f t="shared" si="5"/>
        <v>0</v>
      </c>
      <c r="AA144" s="54">
        <f>IF(Y144=0,0,IF(Y144&gt;7,AVERAGE(LARGE(D144:W144,{1,2,3,4,5,6,7,8})),0))</f>
        <v>0</v>
      </c>
      <c r="AB144" s="54">
        <f>IF(Y144=0,0,IF(Y144&gt;7,SUM(LARGE(D144:W144,{1,2,3,4,5,6,7,8})),0))</f>
        <v>0</v>
      </c>
      <c r="AC144" s="11"/>
    </row>
    <row r="145" spans="1:29" ht="15" customHeight="1">
      <c r="A145" s="55" t="s">
        <v>150</v>
      </c>
      <c r="B145" s="62" t="s">
        <v>6</v>
      </c>
      <c r="C145" s="63" t="s">
        <v>66</v>
      </c>
      <c r="D145" s="58"/>
      <c r="E145" s="58"/>
      <c r="F145" s="58"/>
      <c r="G145" s="58"/>
      <c r="H145" s="58"/>
      <c r="I145" s="58"/>
      <c r="J145" s="58"/>
      <c r="K145" s="58"/>
      <c r="L145" s="209"/>
      <c r="M145" s="243"/>
      <c r="N145" s="58"/>
      <c r="O145" s="58"/>
      <c r="P145" s="58"/>
      <c r="Q145" s="58"/>
      <c r="R145" s="58"/>
      <c r="S145" s="58"/>
      <c r="T145" s="58"/>
      <c r="U145" s="58"/>
      <c r="V145" s="59"/>
      <c r="W145" s="58"/>
      <c r="X145" s="61"/>
      <c r="Y145" s="53">
        <f t="shared" si="4"/>
        <v>0</v>
      </c>
      <c r="Z145" s="54">
        <f t="shared" si="5"/>
        <v>0</v>
      </c>
      <c r="AA145" s="54">
        <f>IF(Y145=0,0,IF(Y145&gt;7,AVERAGE(LARGE(D145:W145,{1,2,3,4,5,6,7,8})),0))</f>
        <v>0</v>
      </c>
      <c r="AB145" s="54">
        <f>IF(Y145=0,0,IF(Y145&gt;7,SUM(LARGE(D145:W145,{1,2,3,4,5,6,7,8})),0))</f>
        <v>0</v>
      </c>
      <c r="AC145" s="11"/>
    </row>
    <row r="146" spans="1:29" ht="15" customHeight="1">
      <c r="A146" s="55" t="s">
        <v>150</v>
      </c>
      <c r="B146" s="62" t="s">
        <v>6</v>
      </c>
      <c r="C146" s="63" t="s">
        <v>56</v>
      </c>
      <c r="D146" s="58"/>
      <c r="E146" s="58"/>
      <c r="F146" s="58"/>
      <c r="G146" s="58"/>
      <c r="H146" s="58"/>
      <c r="I146" s="58"/>
      <c r="J146" s="58"/>
      <c r="K146" s="58"/>
      <c r="L146" s="209"/>
      <c r="M146" s="243"/>
      <c r="N146" s="58"/>
      <c r="O146" s="58"/>
      <c r="P146" s="58"/>
      <c r="Q146" s="58"/>
      <c r="R146" s="58"/>
      <c r="S146" s="58"/>
      <c r="T146" s="58"/>
      <c r="U146" s="58"/>
      <c r="V146" s="59"/>
      <c r="W146" s="58"/>
      <c r="X146" s="61"/>
      <c r="Y146" s="53">
        <f t="shared" si="4"/>
        <v>0</v>
      </c>
      <c r="Z146" s="54">
        <f t="shared" si="5"/>
        <v>0</v>
      </c>
      <c r="AA146" s="54">
        <f>IF(Y146=0,0,IF(Y146&gt;7,AVERAGE(LARGE(D146:W146,{1,2,3,4,5,6,7,8})),0))</f>
        <v>0</v>
      </c>
      <c r="AB146" s="54">
        <f>IF(Y146=0,0,IF(Y146&gt;7,SUM(LARGE(D146:W146,{1,2,3,4,5,6,7,8})),0))</f>
        <v>0</v>
      </c>
      <c r="AC146" s="11"/>
    </row>
    <row r="147" spans="1:29" ht="15" customHeight="1">
      <c r="A147" s="55" t="s">
        <v>151</v>
      </c>
      <c r="B147" s="62" t="s">
        <v>7</v>
      </c>
      <c r="C147" s="63" t="s">
        <v>53</v>
      </c>
      <c r="D147" s="58"/>
      <c r="E147" s="58"/>
      <c r="F147" s="58"/>
      <c r="G147" s="58"/>
      <c r="H147" s="58"/>
      <c r="I147" s="58"/>
      <c r="J147" s="58"/>
      <c r="K147" s="58"/>
      <c r="L147" s="209"/>
      <c r="M147" s="243"/>
      <c r="N147" s="58"/>
      <c r="O147" s="58"/>
      <c r="P147" s="58"/>
      <c r="Q147" s="58"/>
      <c r="R147" s="58"/>
      <c r="S147" s="58"/>
      <c r="T147" s="58"/>
      <c r="U147" s="58"/>
      <c r="V147" s="59"/>
      <c r="W147" s="58"/>
      <c r="X147" s="61"/>
      <c r="Y147" s="53">
        <f t="shared" si="4"/>
        <v>0</v>
      </c>
      <c r="Z147" s="54">
        <f t="shared" si="5"/>
        <v>0</v>
      </c>
      <c r="AA147" s="54">
        <f>IF(Y147=0,0,IF(Y147&gt;7,AVERAGE(LARGE(D147:W147,{1,2,3,4,5,6,7,8})),0))</f>
        <v>0</v>
      </c>
      <c r="AB147" s="54">
        <f>IF(Y147=0,0,IF(Y147&gt;7,SUM(LARGE(D147:W147,{1,2,3,4,5,6,7,8})),0))</f>
        <v>0</v>
      </c>
      <c r="AC147" s="11"/>
    </row>
    <row r="148" spans="1:29" ht="15" customHeight="1">
      <c r="A148" s="55" t="s">
        <v>152</v>
      </c>
      <c r="B148" s="62" t="s">
        <v>90</v>
      </c>
      <c r="C148" s="63" t="s">
        <v>53</v>
      </c>
      <c r="D148" s="58"/>
      <c r="E148" s="58"/>
      <c r="F148" s="58">
        <v>38</v>
      </c>
      <c r="G148" s="58">
        <v>32</v>
      </c>
      <c r="H148" s="58">
        <v>40</v>
      </c>
      <c r="I148" s="58"/>
      <c r="J148" s="58"/>
      <c r="K148" s="58"/>
      <c r="L148" s="209"/>
      <c r="M148" s="243">
        <v>42</v>
      </c>
      <c r="N148" s="58">
        <v>41</v>
      </c>
      <c r="O148" s="58">
        <v>41</v>
      </c>
      <c r="P148" s="58">
        <v>40</v>
      </c>
      <c r="Q148" s="58"/>
      <c r="R148" s="58"/>
      <c r="S148" s="58"/>
      <c r="T148" s="59"/>
      <c r="U148" s="58"/>
      <c r="V148" s="59">
        <v>39</v>
      </c>
      <c r="W148" s="58"/>
      <c r="X148" s="61"/>
      <c r="Y148" s="53">
        <f t="shared" si="4"/>
        <v>8</v>
      </c>
      <c r="Z148" s="54">
        <f t="shared" si="5"/>
        <v>39.125</v>
      </c>
      <c r="AA148" s="54">
        <f>IF(Y148=0,0,IF(Y148&gt;7,AVERAGE(LARGE(D148:W148,{1,2,3,4,5,6,7,8})),0))</f>
        <v>39.125</v>
      </c>
      <c r="AB148" s="54">
        <f>IF(Y148=0,0,IF(Y148&gt;7,SUM(LARGE(D148:W148,{1,2,3,4,5,6,7,8})),0))</f>
        <v>313</v>
      </c>
      <c r="AC148" s="11"/>
    </row>
    <row r="149" spans="1:29" ht="15" customHeight="1">
      <c r="A149" s="55" t="s">
        <v>153</v>
      </c>
      <c r="B149" s="62" t="s">
        <v>5</v>
      </c>
      <c r="C149" s="63" t="s">
        <v>53</v>
      </c>
      <c r="D149" s="58"/>
      <c r="E149" s="58"/>
      <c r="F149" s="58">
        <v>33</v>
      </c>
      <c r="G149" s="58">
        <v>37</v>
      </c>
      <c r="H149" s="58"/>
      <c r="I149" s="58"/>
      <c r="J149" s="58"/>
      <c r="K149" s="58"/>
      <c r="L149" s="209"/>
      <c r="M149" s="243"/>
      <c r="N149" s="58"/>
      <c r="O149" s="58">
        <v>34</v>
      </c>
      <c r="P149" s="58">
        <v>27</v>
      </c>
      <c r="Q149" s="58"/>
      <c r="R149" s="58"/>
      <c r="S149" s="58"/>
      <c r="T149" s="58"/>
      <c r="U149" s="58"/>
      <c r="V149" s="59"/>
      <c r="W149" s="58"/>
      <c r="X149" s="61"/>
      <c r="Y149" s="53">
        <f t="shared" si="4"/>
        <v>4</v>
      </c>
      <c r="Z149" s="54">
        <f t="shared" si="5"/>
        <v>32.75</v>
      </c>
      <c r="AA149" s="54">
        <f>IF(Y149=0,0,IF(Y149&gt;7,AVERAGE(LARGE(D149:W149,{1,2,3,4,5,6,7,8})),0))</f>
        <v>0</v>
      </c>
      <c r="AB149" s="54">
        <f>IF(Y149=0,0,IF(Y149&gt;7,SUM(LARGE(D149:W149,{1,2,3,4,5,6,7,8})),0))</f>
        <v>0</v>
      </c>
      <c r="AC149" s="11"/>
    </row>
    <row r="150" spans="1:29" ht="15" customHeight="1">
      <c r="A150" s="71" t="s">
        <v>154</v>
      </c>
      <c r="B150" s="62" t="s">
        <v>5</v>
      </c>
      <c r="C150" s="63" t="s">
        <v>53</v>
      </c>
      <c r="D150" s="58"/>
      <c r="E150" s="58"/>
      <c r="F150" s="58"/>
      <c r="G150" s="58"/>
      <c r="H150" s="58"/>
      <c r="I150" s="58"/>
      <c r="J150" s="58"/>
      <c r="K150" s="58"/>
      <c r="L150" s="209"/>
      <c r="M150" s="243"/>
      <c r="N150" s="58"/>
      <c r="O150" s="58"/>
      <c r="P150" s="58"/>
      <c r="Q150" s="58"/>
      <c r="R150" s="58"/>
      <c r="S150" s="58"/>
      <c r="T150" s="58"/>
      <c r="U150" s="58"/>
      <c r="V150" s="59"/>
      <c r="W150" s="58"/>
      <c r="X150" s="61"/>
      <c r="Y150" s="53">
        <f t="shared" si="4"/>
        <v>0</v>
      </c>
      <c r="Z150" s="54">
        <f t="shared" si="5"/>
        <v>0</v>
      </c>
      <c r="AA150" s="54">
        <f>IF(Y150=0,0,IF(Y150&gt;7,AVERAGE(LARGE(D150:W150,{1,2,3,4,5,6,7,8})),0))</f>
        <v>0</v>
      </c>
      <c r="AB150" s="54">
        <f>IF(Y150=0,0,IF(Y150&gt;7,SUM(LARGE(D150:W150,{1,2,3,4,5,6,7,8})),0))</f>
        <v>0</v>
      </c>
      <c r="AC150" s="11"/>
    </row>
    <row r="151" spans="1:29" ht="15" customHeight="1">
      <c r="A151" s="71" t="s">
        <v>154</v>
      </c>
      <c r="B151" s="62" t="s">
        <v>5</v>
      </c>
      <c r="C151" s="63" t="s">
        <v>55</v>
      </c>
      <c r="D151" s="58"/>
      <c r="E151" s="58"/>
      <c r="F151" s="58">
        <v>41</v>
      </c>
      <c r="G151" s="58">
        <v>39</v>
      </c>
      <c r="H151" s="58">
        <v>32</v>
      </c>
      <c r="I151" s="58"/>
      <c r="J151" s="58"/>
      <c r="K151" s="58"/>
      <c r="L151" s="209"/>
      <c r="M151" s="243">
        <v>34</v>
      </c>
      <c r="N151" s="58"/>
      <c r="O151" s="58">
        <v>40</v>
      </c>
      <c r="P151" s="58">
        <v>34</v>
      </c>
      <c r="Q151" s="58"/>
      <c r="R151" s="58"/>
      <c r="S151" s="58"/>
      <c r="T151" s="58"/>
      <c r="U151" s="58"/>
      <c r="V151" s="59"/>
      <c r="W151" s="58"/>
      <c r="X151" s="61"/>
      <c r="Y151" s="53">
        <f t="shared" si="4"/>
        <v>6</v>
      </c>
      <c r="Z151" s="54">
        <f t="shared" si="5"/>
        <v>36.666666666666664</v>
      </c>
      <c r="AA151" s="54">
        <f>IF(Y151=0,0,IF(Y151&gt;7,AVERAGE(LARGE(D151:W151,{1,2,3,4,5,6,7,8})),0))</f>
        <v>0</v>
      </c>
      <c r="AB151" s="54">
        <f>IF(Y151=0,0,IF(Y151&gt;7,SUM(LARGE(D151:W151,{1,2,3,4,5,6,7,8})),0))</f>
        <v>0</v>
      </c>
      <c r="AC151" s="11"/>
    </row>
    <row r="152" spans="1:29" ht="15" customHeight="1">
      <c r="A152" s="71" t="s">
        <v>154</v>
      </c>
      <c r="B152" s="62" t="s">
        <v>5</v>
      </c>
      <c r="C152" s="63" t="s">
        <v>66</v>
      </c>
      <c r="D152" s="58"/>
      <c r="E152" s="58"/>
      <c r="F152" s="58">
        <v>37</v>
      </c>
      <c r="G152" s="58">
        <v>41</v>
      </c>
      <c r="H152" s="58">
        <v>40</v>
      </c>
      <c r="I152" s="58"/>
      <c r="J152" s="58"/>
      <c r="K152" s="58"/>
      <c r="L152" s="209"/>
      <c r="M152" s="243">
        <v>31</v>
      </c>
      <c r="N152" s="58"/>
      <c r="O152" s="58">
        <v>36</v>
      </c>
      <c r="P152" s="58">
        <v>33</v>
      </c>
      <c r="Q152" s="58"/>
      <c r="R152" s="58"/>
      <c r="S152" s="58"/>
      <c r="T152" s="58"/>
      <c r="U152" s="58"/>
      <c r="V152" s="59"/>
      <c r="W152" s="58"/>
      <c r="X152" s="61"/>
      <c r="Y152" s="53">
        <f t="shared" si="4"/>
        <v>6</v>
      </c>
      <c r="Z152" s="54">
        <f t="shared" si="5"/>
        <v>36.333333333333336</v>
      </c>
      <c r="AA152" s="54">
        <f>IF(Y152=0,0,IF(Y152&gt;7,AVERAGE(LARGE(D152:W152,{1,2,3,4,5,6,7,8})),0))</f>
        <v>0</v>
      </c>
      <c r="AB152" s="54">
        <f>IF(Y152=0,0,IF(Y152&gt;7,SUM(LARGE(D152:W152,{1,2,3,4,5,6,7,8})),0))</f>
        <v>0</v>
      </c>
      <c r="AC152" s="11"/>
    </row>
    <row r="153" spans="1:29" ht="15" customHeight="1">
      <c r="A153" s="55" t="s">
        <v>155</v>
      </c>
      <c r="B153" s="62" t="s">
        <v>7</v>
      </c>
      <c r="C153" s="63" t="s">
        <v>53</v>
      </c>
      <c r="D153" s="58"/>
      <c r="E153" s="58"/>
      <c r="F153" s="58"/>
      <c r="G153" s="58"/>
      <c r="H153" s="58"/>
      <c r="I153" s="58"/>
      <c r="J153" s="58"/>
      <c r="K153" s="58"/>
      <c r="L153" s="209"/>
      <c r="M153" s="243"/>
      <c r="N153" s="58"/>
      <c r="O153" s="58"/>
      <c r="P153" s="58"/>
      <c r="Q153" s="58"/>
      <c r="R153" s="58"/>
      <c r="S153" s="58"/>
      <c r="T153" s="58"/>
      <c r="U153" s="58"/>
      <c r="V153" s="59"/>
      <c r="W153" s="58"/>
      <c r="X153" s="61"/>
      <c r="Y153" s="53">
        <f t="shared" si="4"/>
        <v>0</v>
      </c>
      <c r="Z153" s="54">
        <f t="shared" si="5"/>
        <v>0</v>
      </c>
      <c r="AA153" s="54">
        <f>IF(Y153=0,0,IF(Y153&gt;7,AVERAGE(LARGE(D153:W153,{1,2,3,4,5,6,7,8})),0))</f>
        <v>0</v>
      </c>
      <c r="AB153" s="54">
        <f>IF(Y153=0,0,IF(Y153&gt;7,SUM(LARGE(D153:W153,{1,2,3,4,5,6,7,8})),0))</f>
        <v>0</v>
      </c>
      <c r="AC153" s="11"/>
    </row>
    <row r="154" spans="1:29" ht="15" customHeight="1">
      <c r="A154" s="55" t="s">
        <v>156</v>
      </c>
      <c r="B154" s="62" t="s">
        <v>5</v>
      </c>
      <c r="C154" s="63" t="s">
        <v>53</v>
      </c>
      <c r="D154" s="58"/>
      <c r="E154" s="58"/>
      <c r="F154" s="58"/>
      <c r="G154" s="58"/>
      <c r="H154" s="58"/>
      <c r="I154" s="58"/>
      <c r="J154" s="58"/>
      <c r="K154" s="58"/>
      <c r="L154" s="209"/>
      <c r="M154" s="243"/>
      <c r="N154" s="58"/>
      <c r="O154" s="58"/>
      <c r="P154" s="58"/>
      <c r="Q154" s="58"/>
      <c r="R154" s="58"/>
      <c r="S154" s="58"/>
      <c r="T154" s="58"/>
      <c r="U154" s="58"/>
      <c r="V154" s="59"/>
      <c r="W154" s="58"/>
      <c r="X154" s="61"/>
      <c r="Y154" s="53">
        <f t="shared" si="4"/>
        <v>0</v>
      </c>
      <c r="Z154" s="54">
        <f t="shared" si="5"/>
        <v>0</v>
      </c>
      <c r="AA154" s="54">
        <f>IF(Y154=0,0,IF(Y154&gt;7,AVERAGE(LARGE(D154:W154,{1,2,3,4,5,6,7,8})),0))</f>
        <v>0</v>
      </c>
      <c r="AB154" s="54">
        <f>IF(Y154=0,0,IF(Y154&gt;7,SUM(LARGE(D154:W154,{1,2,3,4,5,6,7,8})),0))</f>
        <v>0</v>
      </c>
      <c r="AC154" s="11"/>
    </row>
    <row r="155" spans="1:29" ht="15" customHeight="1">
      <c r="A155" s="55" t="s">
        <v>157</v>
      </c>
      <c r="B155" s="62" t="s">
        <v>4</v>
      </c>
      <c r="C155" s="63" t="s">
        <v>53</v>
      </c>
      <c r="D155" s="58"/>
      <c r="E155" s="58"/>
      <c r="F155" s="58"/>
      <c r="G155" s="58"/>
      <c r="H155" s="58"/>
      <c r="I155" s="58"/>
      <c r="J155" s="58"/>
      <c r="K155" s="58"/>
      <c r="L155" s="209"/>
      <c r="M155" s="243"/>
      <c r="N155" s="58"/>
      <c r="O155" s="58"/>
      <c r="P155" s="58"/>
      <c r="Q155" s="58"/>
      <c r="R155" s="58"/>
      <c r="S155" s="58"/>
      <c r="T155" s="58"/>
      <c r="U155" s="58"/>
      <c r="V155" s="59"/>
      <c r="W155" s="58"/>
      <c r="X155" s="61"/>
      <c r="Y155" s="53">
        <f t="shared" si="4"/>
        <v>0</v>
      </c>
      <c r="Z155" s="54">
        <f t="shared" si="5"/>
        <v>0</v>
      </c>
      <c r="AA155" s="54">
        <f>IF(Y155=0,0,IF(Y155&gt;7,AVERAGE(LARGE(D155:W155,{1,2,3,4,5,6,7,8})),0))</f>
        <v>0</v>
      </c>
      <c r="AB155" s="54">
        <f>IF(Y155=0,0,IF(Y155&gt;7,SUM(LARGE(D155:W155,{1,2,3,4,5,6,7,8})),0))</f>
        <v>0</v>
      </c>
      <c r="AC155" s="11"/>
    </row>
    <row r="156" spans="1:29" ht="15" customHeight="1">
      <c r="A156" s="55" t="s">
        <v>158</v>
      </c>
      <c r="B156" s="62" t="s">
        <v>11</v>
      </c>
      <c r="C156" s="63" t="s">
        <v>53</v>
      </c>
      <c r="D156" s="58"/>
      <c r="E156" s="58"/>
      <c r="F156" s="58"/>
      <c r="G156" s="58"/>
      <c r="H156" s="58"/>
      <c r="I156" s="58"/>
      <c r="J156" s="58"/>
      <c r="K156" s="58"/>
      <c r="L156" s="209"/>
      <c r="M156" s="243"/>
      <c r="N156" s="58"/>
      <c r="O156" s="58"/>
      <c r="P156" s="58"/>
      <c r="Q156" s="58"/>
      <c r="R156" s="58"/>
      <c r="S156" s="58"/>
      <c r="T156" s="58"/>
      <c r="U156" s="58"/>
      <c r="V156" s="59"/>
      <c r="W156" s="58"/>
      <c r="X156" s="60"/>
      <c r="Y156" s="53">
        <f t="shared" si="4"/>
        <v>0</v>
      </c>
      <c r="Z156" s="54">
        <f t="shared" si="5"/>
        <v>0</v>
      </c>
      <c r="AA156" s="54">
        <f>IF(Y156=0,0,IF(Y156&gt;7,AVERAGE(LARGE(D156:W156,{1,2,3,4,5,6,7,8})),0))</f>
        <v>0</v>
      </c>
      <c r="AB156" s="54">
        <f>IF(Y156=0,0,IF(Y156&gt;7,SUM(LARGE(D156:W156,{1,2,3,4,5,6,7,8})),0))</f>
        <v>0</v>
      </c>
      <c r="AC156" s="11"/>
    </row>
    <row r="157" spans="1:29" ht="15" customHeight="1">
      <c r="A157" s="55" t="s">
        <v>159</v>
      </c>
      <c r="B157" s="62" t="s">
        <v>11</v>
      </c>
      <c r="C157" s="63" t="s">
        <v>53</v>
      </c>
      <c r="D157" s="58">
        <v>28</v>
      </c>
      <c r="E157" s="58">
        <v>32</v>
      </c>
      <c r="F157" s="58"/>
      <c r="G157" s="58">
        <v>27</v>
      </c>
      <c r="H157" s="58">
        <v>30</v>
      </c>
      <c r="I157" s="58">
        <v>37</v>
      </c>
      <c r="J157" s="58">
        <v>28</v>
      </c>
      <c r="K157" s="58"/>
      <c r="L157" s="209">
        <v>38</v>
      </c>
      <c r="M157" s="243"/>
      <c r="N157" s="58">
        <v>32</v>
      </c>
      <c r="O157" s="58">
        <v>34</v>
      </c>
      <c r="P157" s="58">
        <v>35</v>
      </c>
      <c r="Q157" s="58">
        <v>30</v>
      </c>
      <c r="R157" s="58"/>
      <c r="S157" s="58"/>
      <c r="T157" s="58"/>
      <c r="U157" s="58"/>
      <c r="V157" s="59">
        <v>44</v>
      </c>
      <c r="W157" s="58"/>
      <c r="X157" s="61"/>
      <c r="Y157" s="53">
        <f t="shared" si="4"/>
        <v>12</v>
      </c>
      <c r="Z157" s="54">
        <f t="shared" si="5"/>
        <v>32.916666666666664</v>
      </c>
      <c r="AA157" s="54">
        <f>IF(Y157=0,0,IF(Y157&gt;7,AVERAGE(LARGE(D157:W157,{1,2,3,4,5,6,7,8})),0))</f>
        <v>35.25</v>
      </c>
      <c r="AB157" s="54">
        <f>IF(Y157=0,0,IF(Y157&gt;7,SUM(LARGE(D157:W157,{1,2,3,4,5,6,7,8})),0))</f>
        <v>282</v>
      </c>
      <c r="AC157" s="11"/>
    </row>
    <row r="158" spans="1:29" ht="15" customHeight="1">
      <c r="A158" s="55" t="s">
        <v>159</v>
      </c>
      <c r="B158" s="62" t="s">
        <v>11</v>
      </c>
      <c r="C158" s="63" t="s">
        <v>55</v>
      </c>
      <c r="D158" s="58">
        <v>32</v>
      </c>
      <c r="E158" s="58">
        <v>35</v>
      </c>
      <c r="F158" s="58"/>
      <c r="G158" s="58">
        <v>25</v>
      </c>
      <c r="H158" s="58">
        <v>34</v>
      </c>
      <c r="I158" s="58">
        <v>35</v>
      </c>
      <c r="J158" s="58">
        <v>31</v>
      </c>
      <c r="K158" s="58"/>
      <c r="L158" s="209">
        <v>36</v>
      </c>
      <c r="M158" s="243"/>
      <c r="N158" s="58">
        <v>31</v>
      </c>
      <c r="O158" s="58">
        <v>37</v>
      </c>
      <c r="P158" s="58">
        <v>33</v>
      </c>
      <c r="Q158" s="58">
        <v>37</v>
      </c>
      <c r="R158" s="58"/>
      <c r="S158" s="58"/>
      <c r="T158" s="58"/>
      <c r="U158" s="58"/>
      <c r="V158" s="59">
        <v>29</v>
      </c>
      <c r="W158" s="58"/>
      <c r="X158" s="61"/>
      <c r="Y158" s="53">
        <f t="shared" si="4"/>
        <v>12</v>
      </c>
      <c r="Z158" s="54">
        <f t="shared" si="5"/>
        <v>32.916666666666664</v>
      </c>
      <c r="AA158" s="54">
        <f>IF(Y158=0,0,IF(Y158&gt;7,AVERAGE(LARGE(D158:W158,{1,2,3,4,5,6,7,8})),0))</f>
        <v>34.875</v>
      </c>
      <c r="AB158" s="54">
        <f>IF(Y158=0,0,IF(Y158&gt;7,SUM(LARGE(D158:W158,{1,2,3,4,5,6,7,8})),0))</f>
        <v>279</v>
      </c>
      <c r="AC158" s="11"/>
    </row>
    <row r="159" spans="1:29" ht="15" customHeight="1">
      <c r="A159" s="55" t="s">
        <v>160</v>
      </c>
      <c r="B159" s="62" t="s">
        <v>4</v>
      </c>
      <c r="C159" s="63" t="s">
        <v>53</v>
      </c>
      <c r="D159" s="58">
        <v>42</v>
      </c>
      <c r="E159" s="58">
        <v>32</v>
      </c>
      <c r="F159" s="58">
        <v>40</v>
      </c>
      <c r="G159" s="58">
        <v>41</v>
      </c>
      <c r="H159" s="58">
        <v>41</v>
      </c>
      <c r="I159" s="58">
        <v>47</v>
      </c>
      <c r="J159" s="58"/>
      <c r="K159" s="58">
        <v>43</v>
      </c>
      <c r="L159" s="209">
        <v>37</v>
      </c>
      <c r="M159" s="243">
        <v>34</v>
      </c>
      <c r="N159" s="58">
        <v>38</v>
      </c>
      <c r="O159" s="58">
        <v>39</v>
      </c>
      <c r="P159" s="58">
        <v>37</v>
      </c>
      <c r="Q159" s="58"/>
      <c r="R159" s="58"/>
      <c r="S159" s="58"/>
      <c r="T159" s="58"/>
      <c r="U159" s="58"/>
      <c r="V159" s="59"/>
      <c r="W159" s="58"/>
      <c r="X159" s="61"/>
      <c r="Y159" s="53">
        <f t="shared" si="4"/>
        <v>12</v>
      </c>
      <c r="Z159" s="54">
        <f t="shared" si="5"/>
        <v>39.25</v>
      </c>
      <c r="AA159" s="54">
        <f>IF(Y159=0,0,IF(Y159&gt;7,AVERAGE(LARGE(D159:W159,{1,2,3,4,5,6,7,8})),0))</f>
        <v>41.375</v>
      </c>
      <c r="AB159" s="54">
        <f>IF(Y159=0,0,IF(Y159&gt;7,SUM(LARGE(D159:W159,{1,2,3,4,5,6,7,8})),0))</f>
        <v>331</v>
      </c>
      <c r="AC159" s="11"/>
    </row>
    <row r="160" spans="1:29" ht="15" customHeight="1">
      <c r="A160" s="55" t="s">
        <v>160</v>
      </c>
      <c r="B160" s="62" t="s">
        <v>4</v>
      </c>
      <c r="C160" s="57" t="s">
        <v>55</v>
      </c>
      <c r="D160" s="58">
        <v>33</v>
      </c>
      <c r="E160" s="58">
        <v>36</v>
      </c>
      <c r="F160" s="58">
        <v>34</v>
      </c>
      <c r="G160" s="58">
        <v>35</v>
      </c>
      <c r="H160" s="58">
        <v>36</v>
      </c>
      <c r="I160" s="58">
        <v>37</v>
      </c>
      <c r="J160" s="58"/>
      <c r="K160" s="58"/>
      <c r="L160" s="209">
        <v>30</v>
      </c>
      <c r="M160" s="243">
        <v>39</v>
      </c>
      <c r="N160" s="58">
        <v>35</v>
      </c>
      <c r="O160" s="58">
        <v>36</v>
      </c>
      <c r="P160" s="58">
        <v>36</v>
      </c>
      <c r="Q160" s="58"/>
      <c r="R160" s="58"/>
      <c r="S160" s="58"/>
      <c r="T160" s="58"/>
      <c r="U160" s="58"/>
      <c r="V160" s="59"/>
      <c r="W160" s="58"/>
      <c r="X160" s="61"/>
      <c r="Y160" s="53">
        <f t="shared" si="4"/>
        <v>11</v>
      </c>
      <c r="Z160" s="54">
        <f t="shared" si="5"/>
        <v>35.18181818181818</v>
      </c>
      <c r="AA160" s="54">
        <f>IF(Y160=0,0,IF(Y160&gt;7,AVERAGE(LARGE(D160:W160,{1,2,3,4,5,6,7,8})),0))</f>
        <v>36.25</v>
      </c>
      <c r="AB160" s="54">
        <f>IF(Y160=0,0,IF(Y160&gt;7,SUM(LARGE(D160:W160,{1,2,3,4,5,6,7,8})),0))</f>
        <v>290</v>
      </c>
      <c r="AC160" s="11"/>
    </row>
    <row r="161" spans="1:29" ht="15" customHeight="1">
      <c r="A161" s="55" t="s">
        <v>161</v>
      </c>
      <c r="B161" s="62" t="s">
        <v>10</v>
      </c>
      <c r="C161" s="63" t="s">
        <v>53</v>
      </c>
      <c r="D161" s="58"/>
      <c r="E161" s="58"/>
      <c r="F161" s="58"/>
      <c r="G161" s="58"/>
      <c r="H161" s="58"/>
      <c r="I161" s="58"/>
      <c r="J161" s="58"/>
      <c r="K161" s="58"/>
      <c r="L161" s="209"/>
      <c r="M161" s="243"/>
      <c r="N161" s="58"/>
      <c r="O161" s="58"/>
      <c r="P161" s="58"/>
      <c r="Q161" s="58"/>
      <c r="R161" s="58"/>
      <c r="S161" s="58"/>
      <c r="T161" s="58"/>
      <c r="U161" s="58"/>
      <c r="V161" s="59"/>
      <c r="W161" s="58"/>
      <c r="X161" s="61"/>
      <c r="Y161" s="53">
        <f t="shared" si="4"/>
        <v>0</v>
      </c>
      <c r="Z161" s="54">
        <f t="shared" si="5"/>
        <v>0</v>
      </c>
      <c r="AA161" s="54">
        <f>IF(Y161=0,0,IF(Y161&gt;7,AVERAGE(LARGE(D161:W161,{1,2,3,4,5,6,7,8})),0))</f>
        <v>0</v>
      </c>
      <c r="AB161" s="54">
        <f>IF(Y161=0,0,IF(Y161&gt;7,SUM(LARGE(D161:W161,{1,2,3,4,5,6,7,8})),0))</f>
        <v>0</v>
      </c>
      <c r="AC161" s="11"/>
    </row>
    <row r="162" spans="1:29" ht="15" customHeight="1">
      <c r="A162" s="55" t="s">
        <v>162</v>
      </c>
      <c r="B162" s="62" t="s">
        <v>90</v>
      </c>
      <c r="C162" s="63" t="s">
        <v>53</v>
      </c>
      <c r="D162" s="58"/>
      <c r="E162" s="58"/>
      <c r="F162" s="58">
        <v>28</v>
      </c>
      <c r="G162" s="58"/>
      <c r="H162" s="58">
        <v>41</v>
      </c>
      <c r="I162" s="58"/>
      <c r="J162" s="58"/>
      <c r="K162" s="58"/>
      <c r="L162" s="209"/>
      <c r="M162" s="243">
        <v>39</v>
      </c>
      <c r="N162" s="58"/>
      <c r="O162" s="58">
        <v>37</v>
      </c>
      <c r="P162" s="58">
        <v>37</v>
      </c>
      <c r="Q162" s="58"/>
      <c r="R162" s="58"/>
      <c r="S162" s="58"/>
      <c r="T162" s="58"/>
      <c r="U162" s="58"/>
      <c r="V162" s="59">
        <v>43</v>
      </c>
      <c r="W162" s="58">
        <v>39</v>
      </c>
      <c r="X162" s="61"/>
      <c r="Y162" s="53">
        <f t="shared" si="4"/>
        <v>7</v>
      </c>
      <c r="Z162" s="54">
        <f t="shared" si="5"/>
        <v>37.714285714285715</v>
      </c>
      <c r="AA162" s="54">
        <f>IF(Y162=0,0,IF(Y162&gt;7,AVERAGE(LARGE(D162:W162,{1,2,3,4,5,6,7,8})),0))</f>
        <v>0</v>
      </c>
      <c r="AB162" s="54">
        <f>IF(Y162=0,0,IF(Y162&gt;7,SUM(LARGE(D162:W162,{1,2,3,4,5,6,7,8})),0))</f>
        <v>0</v>
      </c>
      <c r="AC162" s="11"/>
    </row>
    <row r="163" spans="1:29" ht="15" customHeight="1">
      <c r="A163" s="64" t="s">
        <v>163</v>
      </c>
      <c r="B163" s="61" t="s">
        <v>7</v>
      </c>
      <c r="C163" s="66" t="s">
        <v>53</v>
      </c>
      <c r="D163" s="67"/>
      <c r="E163" s="67"/>
      <c r="F163" s="67"/>
      <c r="G163" s="67"/>
      <c r="H163" s="67"/>
      <c r="I163" s="67"/>
      <c r="J163" s="67"/>
      <c r="K163" s="58"/>
      <c r="L163" s="210"/>
      <c r="M163" s="243"/>
      <c r="N163" s="67"/>
      <c r="O163" s="67"/>
      <c r="P163" s="67"/>
      <c r="Q163" s="67"/>
      <c r="R163" s="67"/>
      <c r="S163" s="67"/>
      <c r="T163" s="67"/>
      <c r="U163" s="67"/>
      <c r="V163" s="68"/>
      <c r="W163" s="67"/>
      <c r="X163" s="61"/>
      <c r="Y163" s="53">
        <f t="shared" si="4"/>
        <v>0</v>
      </c>
      <c r="Z163" s="54">
        <f t="shared" si="5"/>
        <v>0</v>
      </c>
      <c r="AA163" s="54">
        <f>IF(Y163=0,0,IF(Y163&gt;7,AVERAGE(LARGE(D163:W163,{1,2,3,4,5,6,7,8})),0))</f>
        <v>0</v>
      </c>
      <c r="AB163" s="54">
        <f>IF(Y163=0,0,IF(Y163&gt;7,SUM(LARGE(D163:W163,{1,2,3,4,5,6,7,8})),0))</f>
        <v>0</v>
      </c>
      <c r="AC163" s="11"/>
    </row>
    <row r="164" spans="1:29" ht="15" customHeight="1">
      <c r="A164" s="55" t="s">
        <v>164</v>
      </c>
      <c r="B164" s="62" t="s">
        <v>6</v>
      </c>
      <c r="C164" s="63" t="s">
        <v>53</v>
      </c>
      <c r="D164" s="58"/>
      <c r="E164" s="58"/>
      <c r="F164" s="58"/>
      <c r="G164" s="58"/>
      <c r="H164" s="58"/>
      <c r="I164" s="58"/>
      <c r="J164" s="58"/>
      <c r="K164" s="58"/>
      <c r="L164" s="209"/>
      <c r="M164" s="243"/>
      <c r="N164" s="58"/>
      <c r="O164" s="58">
        <v>34</v>
      </c>
      <c r="P164" s="58"/>
      <c r="Q164" s="58"/>
      <c r="R164" s="58"/>
      <c r="S164" s="58"/>
      <c r="T164" s="58"/>
      <c r="U164" s="58"/>
      <c r="V164" s="59"/>
      <c r="W164" s="58"/>
      <c r="X164" s="61"/>
      <c r="Y164" s="53">
        <f t="shared" si="4"/>
        <v>1</v>
      </c>
      <c r="Z164" s="54">
        <f t="shared" si="5"/>
        <v>34</v>
      </c>
      <c r="AA164" s="54">
        <f>IF(Y164=0,0,IF(Y164&gt;7,AVERAGE(LARGE(D164:W164,{1,2,3,4,5,6,7,8})),0))</f>
        <v>0</v>
      </c>
      <c r="AB164" s="54">
        <f>IF(Y164=0,0,IF(Y164&gt;7,SUM(LARGE(D164:W164,{1,2,3,4,5,6,7,8})),0))</f>
        <v>0</v>
      </c>
      <c r="AC164" s="11"/>
    </row>
    <row r="165" spans="1:29" ht="15" customHeight="1">
      <c r="A165" s="55" t="s">
        <v>165</v>
      </c>
      <c r="B165" s="62" t="s">
        <v>4</v>
      </c>
      <c r="C165" s="63" t="s">
        <v>53</v>
      </c>
      <c r="D165" s="58">
        <v>30</v>
      </c>
      <c r="E165" s="58">
        <v>37</v>
      </c>
      <c r="F165" s="58">
        <v>35</v>
      </c>
      <c r="G165" s="58"/>
      <c r="H165" s="58"/>
      <c r="I165" s="58"/>
      <c r="J165" s="58"/>
      <c r="K165" s="58"/>
      <c r="L165" s="209">
        <v>36</v>
      </c>
      <c r="M165" s="243">
        <v>21</v>
      </c>
      <c r="N165" s="58"/>
      <c r="O165" s="58"/>
      <c r="P165" s="58"/>
      <c r="Q165" s="58"/>
      <c r="R165" s="58"/>
      <c r="S165" s="58"/>
      <c r="T165" s="58"/>
      <c r="U165" s="58"/>
      <c r="V165" s="59"/>
      <c r="W165" s="58"/>
      <c r="X165" s="61"/>
      <c r="Y165" s="53">
        <f t="shared" si="4"/>
        <v>5</v>
      </c>
      <c r="Z165" s="54">
        <f t="shared" si="5"/>
        <v>31.8</v>
      </c>
      <c r="AA165" s="54">
        <f>IF(Y165=0,0,IF(Y165&gt;7,AVERAGE(LARGE(D165:W165,{1,2,3,4,5,6,7,8})),0))</f>
        <v>0</v>
      </c>
      <c r="AB165" s="54">
        <f>IF(Y165=0,0,IF(Y165&gt;7,SUM(LARGE(D165:W165,{1,2,3,4,5,6,7,8})),0))</f>
        <v>0</v>
      </c>
      <c r="AC165" s="11"/>
    </row>
    <row r="166" spans="1:29" ht="15" customHeight="1">
      <c r="A166" s="71" t="s">
        <v>165</v>
      </c>
      <c r="B166" s="62" t="s">
        <v>4</v>
      </c>
      <c r="C166" s="63" t="s">
        <v>66</v>
      </c>
      <c r="D166" s="58">
        <v>27</v>
      </c>
      <c r="E166" s="58">
        <v>38</v>
      </c>
      <c r="F166" s="58">
        <v>34</v>
      </c>
      <c r="G166" s="58"/>
      <c r="H166" s="58"/>
      <c r="I166" s="58"/>
      <c r="J166" s="58"/>
      <c r="K166" s="58"/>
      <c r="L166" s="209"/>
      <c r="M166" s="243"/>
      <c r="N166" s="58">
        <v>23</v>
      </c>
      <c r="O166" s="58">
        <v>25</v>
      </c>
      <c r="P166" s="58">
        <v>24</v>
      </c>
      <c r="Q166" s="58">
        <v>29</v>
      </c>
      <c r="R166" s="58"/>
      <c r="S166" s="58"/>
      <c r="T166" s="59"/>
      <c r="U166" s="58"/>
      <c r="V166" s="59"/>
      <c r="W166" s="58"/>
      <c r="X166" s="61"/>
      <c r="Y166" s="53">
        <f t="shared" si="4"/>
        <v>7</v>
      </c>
      <c r="Z166" s="54">
        <f t="shared" si="5"/>
        <v>28.571428571428573</v>
      </c>
      <c r="AA166" s="54">
        <f>IF(Y166=0,0,IF(Y166&gt;7,AVERAGE(LARGE(D166:W166,{1,2,3,4,5,6,7,8})),0))</f>
        <v>0</v>
      </c>
      <c r="AB166" s="54">
        <f>IF(Y166=0,0,IF(Y166&gt;7,SUM(LARGE(D166:W166,{1,2,3,4,5,6,7,8})),0))</f>
        <v>0</v>
      </c>
      <c r="AC166" s="11"/>
    </row>
    <row r="167" spans="1:29" ht="15" customHeight="1">
      <c r="A167" s="55" t="s">
        <v>165</v>
      </c>
      <c r="B167" s="62" t="s">
        <v>4</v>
      </c>
      <c r="C167" s="63" t="s">
        <v>56</v>
      </c>
      <c r="D167" s="58"/>
      <c r="E167" s="58"/>
      <c r="F167" s="58"/>
      <c r="G167" s="58"/>
      <c r="H167" s="58"/>
      <c r="I167" s="58"/>
      <c r="J167" s="58"/>
      <c r="K167" s="58"/>
      <c r="L167" s="209">
        <v>37</v>
      </c>
      <c r="M167" s="243">
        <v>33</v>
      </c>
      <c r="N167" s="58"/>
      <c r="O167" s="58">
        <v>37</v>
      </c>
      <c r="P167" s="58">
        <v>35</v>
      </c>
      <c r="Q167" s="58">
        <v>39</v>
      </c>
      <c r="R167" s="58"/>
      <c r="S167" s="58"/>
      <c r="T167" s="58"/>
      <c r="U167" s="58"/>
      <c r="V167" s="59"/>
      <c r="W167" s="58"/>
      <c r="X167" s="61"/>
      <c r="Y167" s="53">
        <f t="shared" si="4"/>
        <v>5</v>
      </c>
      <c r="Z167" s="54">
        <f t="shared" si="5"/>
        <v>36.200000000000003</v>
      </c>
      <c r="AA167" s="54">
        <f>IF(Y167=0,0,IF(Y167&gt;7,AVERAGE(LARGE(D167:W167,{1,2,3,4,5,6,7,8})),0))</f>
        <v>0</v>
      </c>
      <c r="AB167" s="54">
        <f>IF(Y167=0,0,IF(Y167&gt;7,SUM(LARGE(D167:W167,{1,2,3,4,5,6,7,8})),0))</f>
        <v>0</v>
      </c>
      <c r="AC167" s="11"/>
    </row>
    <row r="168" spans="1:29" ht="15" customHeight="1">
      <c r="A168" s="55" t="s">
        <v>166</v>
      </c>
      <c r="B168" s="62" t="s">
        <v>4</v>
      </c>
      <c r="C168" s="63" t="s">
        <v>53</v>
      </c>
      <c r="D168" s="58">
        <v>21</v>
      </c>
      <c r="E168" s="58">
        <v>28</v>
      </c>
      <c r="F168" s="58">
        <v>37</v>
      </c>
      <c r="G168" s="58">
        <v>20</v>
      </c>
      <c r="H168" s="58">
        <v>23</v>
      </c>
      <c r="I168" s="58"/>
      <c r="J168" s="58"/>
      <c r="K168" s="58">
        <v>26</v>
      </c>
      <c r="L168" s="209">
        <v>25</v>
      </c>
      <c r="M168" s="243">
        <v>28</v>
      </c>
      <c r="N168" s="58">
        <v>18</v>
      </c>
      <c r="O168" s="58">
        <v>29</v>
      </c>
      <c r="P168" s="58"/>
      <c r="Q168" s="58"/>
      <c r="R168" s="58"/>
      <c r="S168" s="58"/>
      <c r="T168" s="58"/>
      <c r="U168" s="58"/>
      <c r="V168" s="59"/>
      <c r="W168" s="58"/>
      <c r="X168" s="61"/>
      <c r="Y168" s="53">
        <f t="shared" si="4"/>
        <v>10</v>
      </c>
      <c r="Z168" s="54">
        <f t="shared" si="5"/>
        <v>25.5</v>
      </c>
      <c r="AA168" s="54">
        <f>IF(Y168=0,0,IF(Y168&gt;7,AVERAGE(LARGE(D168:W168,{1,2,3,4,5,6,7,8})),0))</f>
        <v>27.125</v>
      </c>
      <c r="AB168" s="54">
        <f>IF(Y168=0,0,IF(Y168&gt;7,SUM(LARGE(D168:W168,{1,2,3,4,5,6,7,8})),0))</f>
        <v>217</v>
      </c>
      <c r="AC168" s="11"/>
    </row>
    <row r="169" spans="1:29" ht="15" customHeight="1">
      <c r="A169" s="70" t="s">
        <v>166</v>
      </c>
      <c r="B169" s="50" t="s">
        <v>4</v>
      </c>
      <c r="C169" s="73" t="s">
        <v>55</v>
      </c>
      <c r="D169" s="58">
        <v>26</v>
      </c>
      <c r="E169" s="58"/>
      <c r="F169" s="58">
        <v>33</v>
      </c>
      <c r="G169" s="58">
        <v>24</v>
      </c>
      <c r="H169" s="58">
        <v>26</v>
      </c>
      <c r="I169" s="58"/>
      <c r="J169" s="58"/>
      <c r="K169" s="58"/>
      <c r="L169" s="209">
        <v>31</v>
      </c>
      <c r="M169" s="243">
        <v>24</v>
      </c>
      <c r="N169" s="58">
        <v>31</v>
      </c>
      <c r="O169" s="58">
        <v>18</v>
      </c>
      <c r="P169" s="58"/>
      <c r="Q169" s="58"/>
      <c r="R169" s="58"/>
      <c r="S169" s="58"/>
      <c r="T169" s="58"/>
      <c r="U169" s="58"/>
      <c r="V169" s="59"/>
      <c r="W169" s="58"/>
      <c r="X169" s="61"/>
      <c r="Y169" s="53">
        <f t="shared" si="4"/>
        <v>8</v>
      </c>
      <c r="Z169" s="54">
        <f t="shared" si="5"/>
        <v>26.625</v>
      </c>
      <c r="AA169" s="54">
        <f>IF(Y169=0,0,IF(Y169&gt;7,AVERAGE(LARGE(D169:W169,{1,2,3,4,5,6,7,8})),0))</f>
        <v>26.625</v>
      </c>
      <c r="AB169" s="54">
        <f>IF(Y169=0,0,IF(Y169&gt;7,SUM(LARGE(D169:W169,{1,2,3,4,5,6,7,8})),0))</f>
        <v>213</v>
      </c>
      <c r="AC169" s="11"/>
    </row>
    <row r="170" spans="1:29" ht="15" customHeight="1">
      <c r="A170" s="55" t="s">
        <v>167</v>
      </c>
      <c r="B170" s="62" t="s">
        <v>5</v>
      </c>
      <c r="C170" s="63" t="s">
        <v>53</v>
      </c>
      <c r="D170" s="58"/>
      <c r="E170" s="58"/>
      <c r="F170" s="58">
        <v>36</v>
      </c>
      <c r="G170" s="58"/>
      <c r="H170" s="58"/>
      <c r="I170" s="58"/>
      <c r="J170" s="58"/>
      <c r="K170" s="58"/>
      <c r="L170" s="209"/>
      <c r="M170" s="243"/>
      <c r="N170" s="58"/>
      <c r="O170" s="58"/>
      <c r="P170" s="58"/>
      <c r="Q170" s="58"/>
      <c r="R170" s="58"/>
      <c r="S170" s="58"/>
      <c r="T170" s="58"/>
      <c r="U170" s="58"/>
      <c r="V170" s="59"/>
      <c r="W170" s="58"/>
      <c r="X170" s="61"/>
      <c r="Y170" s="53">
        <f t="shared" si="4"/>
        <v>1</v>
      </c>
      <c r="Z170" s="54">
        <f t="shared" si="5"/>
        <v>36</v>
      </c>
      <c r="AA170" s="54">
        <f>IF(Y170=0,0,IF(Y170&gt;7,AVERAGE(LARGE(D170:W170,{1,2,3,4,5,6,7,8})),0))</f>
        <v>0</v>
      </c>
      <c r="AB170" s="54">
        <f>IF(Y170=0,0,IF(Y170&gt;7,SUM(LARGE(D170:W170,{1,2,3,4,5,6,7,8})),0))</f>
        <v>0</v>
      </c>
      <c r="AC170" s="11"/>
    </row>
    <row r="171" spans="1:29" ht="15" customHeight="1">
      <c r="A171" s="55" t="s">
        <v>167</v>
      </c>
      <c r="B171" s="62" t="s">
        <v>5</v>
      </c>
      <c r="C171" s="63" t="s">
        <v>66</v>
      </c>
      <c r="D171" s="58"/>
      <c r="E171" s="58"/>
      <c r="F171" s="58">
        <v>44</v>
      </c>
      <c r="G171" s="58"/>
      <c r="H171" s="58"/>
      <c r="I171" s="58"/>
      <c r="J171" s="58"/>
      <c r="K171" s="58"/>
      <c r="L171" s="209"/>
      <c r="M171" s="243"/>
      <c r="N171" s="58"/>
      <c r="O171" s="58"/>
      <c r="P171" s="58"/>
      <c r="Q171" s="58"/>
      <c r="R171" s="58"/>
      <c r="S171" s="58"/>
      <c r="T171" s="59"/>
      <c r="U171" s="58"/>
      <c r="V171" s="59"/>
      <c r="W171" s="58"/>
      <c r="X171" s="61"/>
      <c r="Y171" s="53">
        <f t="shared" si="4"/>
        <v>1</v>
      </c>
      <c r="Z171" s="54">
        <f t="shared" si="5"/>
        <v>44</v>
      </c>
      <c r="AA171" s="54">
        <f>IF(Y171=0,0,IF(Y171&gt;7,AVERAGE(LARGE(D171:W171,{1,2,3,4,5,6,7,8})),0))</f>
        <v>0</v>
      </c>
      <c r="AB171" s="54">
        <f>IF(Y171=0,0,IF(Y171&gt;7,SUM(LARGE(D171:W171,{1,2,3,4,5,6,7,8})),0))</f>
        <v>0</v>
      </c>
      <c r="AC171" s="11"/>
    </row>
    <row r="172" spans="1:29" ht="15" customHeight="1">
      <c r="A172" s="55" t="s">
        <v>168</v>
      </c>
      <c r="B172" s="62" t="s">
        <v>10</v>
      </c>
      <c r="C172" s="63" t="s">
        <v>85</v>
      </c>
      <c r="D172" s="58"/>
      <c r="E172" s="58"/>
      <c r="F172" s="58"/>
      <c r="G172" s="58"/>
      <c r="H172" s="58"/>
      <c r="I172" s="58"/>
      <c r="J172" s="58"/>
      <c r="K172" s="58"/>
      <c r="L172" s="209"/>
      <c r="M172" s="243"/>
      <c r="N172" s="58"/>
      <c r="O172" s="58"/>
      <c r="P172" s="58"/>
      <c r="Q172" s="58"/>
      <c r="R172" s="58"/>
      <c r="S172" s="58"/>
      <c r="T172" s="58"/>
      <c r="U172" s="58"/>
      <c r="V172" s="59"/>
      <c r="W172" s="58"/>
      <c r="X172" s="61"/>
      <c r="Y172" s="53">
        <f t="shared" si="4"/>
        <v>0</v>
      </c>
      <c r="Z172" s="54">
        <f t="shared" si="5"/>
        <v>0</v>
      </c>
      <c r="AA172" s="54">
        <f>IF(Y172=0,0,IF(Y172&gt;7,AVERAGE(LARGE(D172:W172,{1,2,3,4,5,6,7,8})),0))</f>
        <v>0</v>
      </c>
      <c r="AB172" s="54">
        <f>IF(Y172=0,0,IF(Y172&gt;7,SUM(LARGE(D172:W172,{1,2,3,4,5,6,7,8})),0))</f>
        <v>0</v>
      </c>
      <c r="AC172" s="11"/>
    </row>
    <row r="173" spans="1:29" ht="15" customHeight="1">
      <c r="A173" s="55" t="s">
        <v>169</v>
      </c>
      <c r="B173" s="62" t="s">
        <v>10</v>
      </c>
      <c r="C173" s="63" t="s">
        <v>56</v>
      </c>
      <c r="D173" s="58"/>
      <c r="E173" s="58"/>
      <c r="F173" s="58"/>
      <c r="G173" s="58"/>
      <c r="H173" s="58"/>
      <c r="I173" s="58"/>
      <c r="J173" s="58"/>
      <c r="K173" s="58"/>
      <c r="L173" s="209"/>
      <c r="M173" s="243"/>
      <c r="N173" s="58"/>
      <c r="O173" s="58"/>
      <c r="P173" s="58"/>
      <c r="Q173" s="58"/>
      <c r="R173" s="58"/>
      <c r="S173" s="58"/>
      <c r="T173" s="58"/>
      <c r="U173" s="58"/>
      <c r="V173" s="59"/>
      <c r="W173" s="58"/>
      <c r="X173" s="61"/>
      <c r="Y173" s="53">
        <f t="shared" si="4"/>
        <v>0</v>
      </c>
      <c r="Z173" s="54">
        <f t="shared" si="5"/>
        <v>0</v>
      </c>
      <c r="AA173" s="54">
        <f>IF(Y173=0,0,IF(Y173&gt;7,AVERAGE(LARGE(D173:W173,{1,2,3,4,5,6,7,8})),0))</f>
        <v>0</v>
      </c>
      <c r="AB173" s="54">
        <f>IF(Y173=0,0,IF(Y173&gt;7,SUM(LARGE(D173:W173,{1,2,3,4,5,6,7,8})),0))</f>
        <v>0</v>
      </c>
      <c r="AC173" s="11"/>
    </row>
    <row r="174" spans="1:29" ht="15" customHeight="1">
      <c r="A174" s="55" t="s">
        <v>170</v>
      </c>
      <c r="B174" s="62" t="s">
        <v>5</v>
      </c>
      <c r="C174" s="63" t="s">
        <v>55</v>
      </c>
      <c r="D174" s="58"/>
      <c r="E174" s="58"/>
      <c r="F174" s="58">
        <v>43</v>
      </c>
      <c r="G174" s="58"/>
      <c r="H174" s="58">
        <v>40</v>
      </c>
      <c r="I174" s="58">
        <v>39</v>
      </c>
      <c r="J174" s="58"/>
      <c r="K174" s="58"/>
      <c r="L174" s="209"/>
      <c r="M174" s="243"/>
      <c r="N174" s="58"/>
      <c r="O174" s="58"/>
      <c r="P174" s="58"/>
      <c r="Q174" s="58"/>
      <c r="R174" s="58"/>
      <c r="S174" s="58"/>
      <c r="T174" s="58"/>
      <c r="U174" s="58"/>
      <c r="V174" s="59"/>
      <c r="W174" s="58"/>
      <c r="X174" s="61"/>
      <c r="Y174" s="53">
        <f t="shared" si="4"/>
        <v>3</v>
      </c>
      <c r="Z174" s="54">
        <f t="shared" si="5"/>
        <v>40.666666666666664</v>
      </c>
      <c r="AA174" s="54">
        <f>IF(Y174=0,0,IF(Y174&gt;7,AVERAGE(LARGE(D174:W174,{1,2,3,4,5,6,7,8})),0))</f>
        <v>0</v>
      </c>
      <c r="AB174" s="54">
        <f>IF(Y174=0,0,IF(Y174&gt;7,SUM(LARGE(D174:W174,{1,2,3,4,5,6,7,8})),0))</f>
        <v>0</v>
      </c>
      <c r="AC174" s="11"/>
    </row>
    <row r="175" spans="1:29" ht="15" customHeight="1">
      <c r="A175" s="55" t="s">
        <v>170</v>
      </c>
      <c r="B175" s="62" t="s">
        <v>5</v>
      </c>
      <c r="C175" s="63" t="s">
        <v>66</v>
      </c>
      <c r="D175" s="58"/>
      <c r="E175" s="58"/>
      <c r="F175" s="58">
        <v>39</v>
      </c>
      <c r="G175" s="58"/>
      <c r="H175" s="58"/>
      <c r="I175" s="58">
        <v>41</v>
      </c>
      <c r="J175" s="58"/>
      <c r="K175" s="58"/>
      <c r="L175" s="209"/>
      <c r="M175" s="243"/>
      <c r="N175" s="58"/>
      <c r="O175" s="58"/>
      <c r="P175" s="58"/>
      <c r="Q175" s="58"/>
      <c r="R175" s="58"/>
      <c r="S175" s="58"/>
      <c r="T175" s="58"/>
      <c r="U175" s="58"/>
      <c r="V175" s="59"/>
      <c r="W175" s="58"/>
      <c r="X175" s="61"/>
      <c r="Y175" s="53">
        <f t="shared" si="4"/>
        <v>2</v>
      </c>
      <c r="Z175" s="54">
        <f t="shared" si="5"/>
        <v>40</v>
      </c>
      <c r="AA175" s="54">
        <f>IF(Y175=0,0,IF(Y175&gt;7,AVERAGE(LARGE(D175:W175,{1,2,3,4,5,6,7,8})),0))</f>
        <v>0</v>
      </c>
      <c r="AB175" s="54">
        <f>IF(Y175=0,0,IF(Y175&gt;7,SUM(LARGE(D175:W175,{1,2,3,4,5,6,7,8})),0))</f>
        <v>0</v>
      </c>
      <c r="AC175" s="11"/>
    </row>
    <row r="176" spans="1:29" ht="15" customHeight="1">
      <c r="A176" s="55" t="s">
        <v>171</v>
      </c>
      <c r="B176" s="62" t="s">
        <v>8</v>
      </c>
      <c r="C176" s="63" t="s">
        <v>66</v>
      </c>
      <c r="D176" s="58">
        <v>42</v>
      </c>
      <c r="E176" s="58"/>
      <c r="F176" s="58">
        <v>41</v>
      </c>
      <c r="G176" s="58">
        <v>38</v>
      </c>
      <c r="H176" s="58"/>
      <c r="I176" s="58">
        <v>41</v>
      </c>
      <c r="J176" s="58">
        <v>39</v>
      </c>
      <c r="K176" s="58"/>
      <c r="L176" s="209">
        <v>45</v>
      </c>
      <c r="M176" s="243">
        <v>41</v>
      </c>
      <c r="N176" s="58">
        <v>39</v>
      </c>
      <c r="O176" s="58"/>
      <c r="P176" s="58"/>
      <c r="Q176" s="58">
        <v>38</v>
      </c>
      <c r="R176" s="58"/>
      <c r="S176" s="58"/>
      <c r="T176" s="58"/>
      <c r="U176" s="58"/>
      <c r="V176" s="59">
        <v>45</v>
      </c>
      <c r="W176" s="58"/>
      <c r="X176" s="61"/>
      <c r="Y176" s="53">
        <f t="shared" si="4"/>
        <v>10</v>
      </c>
      <c r="Z176" s="54">
        <f t="shared" si="5"/>
        <v>40.9</v>
      </c>
      <c r="AA176" s="54">
        <f>IF(Y176=0,0,IF(Y176&gt;7,AVERAGE(LARGE(D176:W176,{1,2,3,4,5,6,7,8})),0))</f>
        <v>41.625</v>
      </c>
      <c r="AB176" s="54">
        <f>IF(Y176=0,0,IF(Y176&gt;7,SUM(LARGE(D176:W176,{1,2,3,4,5,6,7,8})),0))</f>
        <v>333</v>
      </c>
      <c r="AC176" s="11"/>
    </row>
    <row r="177" spans="1:29" ht="15" customHeight="1">
      <c r="A177" s="55" t="s">
        <v>171</v>
      </c>
      <c r="B177" s="62" t="s">
        <v>8</v>
      </c>
      <c r="C177" s="63" t="s">
        <v>94</v>
      </c>
      <c r="D177" s="58"/>
      <c r="E177" s="58"/>
      <c r="F177" s="58">
        <v>36</v>
      </c>
      <c r="G177" s="58"/>
      <c r="H177" s="58"/>
      <c r="I177" s="58">
        <v>39</v>
      </c>
      <c r="J177" s="58"/>
      <c r="K177" s="58"/>
      <c r="L177" s="209"/>
      <c r="M177" s="243"/>
      <c r="N177" s="58"/>
      <c r="O177" s="58">
        <v>29</v>
      </c>
      <c r="P177" s="58"/>
      <c r="Q177" s="58">
        <v>40</v>
      </c>
      <c r="R177" s="58"/>
      <c r="S177" s="58"/>
      <c r="T177" s="58"/>
      <c r="U177" s="58"/>
      <c r="V177" s="59">
        <v>34</v>
      </c>
      <c r="W177" s="58">
        <v>36</v>
      </c>
      <c r="X177" s="61"/>
      <c r="Y177" s="53">
        <f t="shared" si="4"/>
        <v>6</v>
      </c>
      <c r="Z177" s="54">
        <f t="shared" si="5"/>
        <v>35.666666666666664</v>
      </c>
      <c r="AA177" s="54">
        <f>IF(Y177=0,0,IF(Y177&gt;7,AVERAGE(LARGE(D177:W177,{1,2,3,4,5,6,7,8})),0))</f>
        <v>0</v>
      </c>
      <c r="AB177" s="54">
        <f>IF(Y177=0,0,IF(Y177&gt;7,SUM(LARGE(D177:W177,{1,2,3,4,5,6,7,8})),0))</f>
        <v>0</v>
      </c>
      <c r="AC177" s="11"/>
    </row>
    <row r="178" spans="1:29" ht="15" customHeight="1">
      <c r="A178" s="55" t="s">
        <v>172</v>
      </c>
      <c r="B178" s="62" t="s">
        <v>7</v>
      </c>
      <c r="C178" s="63" t="s">
        <v>53</v>
      </c>
      <c r="D178" s="58"/>
      <c r="E178" s="58"/>
      <c r="F178" s="58"/>
      <c r="G178" s="58"/>
      <c r="H178" s="58"/>
      <c r="I178" s="58"/>
      <c r="J178" s="58"/>
      <c r="K178" s="58"/>
      <c r="L178" s="209"/>
      <c r="M178" s="243"/>
      <c r="N178" s="58"/>
      <c r="O178" s="58"/>
      <c r="P178" s="58"/>
      <c r="Q178" s="58"/>
      <c r="R178" s="58"/>
      <c r="S178" s="58"/>
      <c r="T178" s="58"/>
      <c r="U178" s="58"/>
      <c r="V178" s="59"/>
      <c r="W178" s="58"/>
      <c r="X178" s="61"/>
      <c r="Y178" s="53">
        <f t="shared" si="4"/>
        <v>0</v>
      </c>
      <c r="Z178" s="54">
        <f t="shared" si="5"/>
        <v>0</v>
      </c>
      <c r="AA178" s="54">
        <f>IF(Y178=0,0,IF(Y178&gt;7,AVERAGE(LARGE(D178:W178,{1,2,3,4,5,6,7,8})),0))</f>
        <v>0</v>
      </c>
      <c r="AB178" s="54">
        <f>IF(Y178=0,0,IF(Y178&gt;7,SUM(LARGE(D178:W178,{1,2,3,4,5,6,7,8})),0))</f>
        <v>0</v>
      </c>
      <c r="AC178" s="11"/>
    </row>
    <row r="179" spans="1:29" ht="15" customHeight="1">
      <c r="A179" s="55" t="s">
        <v>173</v>
      </c>
      <c r="B179" s="62" t="s">
        <v>4</v>
      </c>
      <c r="C179" s="63" t="s">
        <v>53</v>
      </c>
      <c r="D179" s="58"/>
      <c r="E179" s="58">
        <v>19</v>
      </c>
      <c r="F179" s="58"/>
      <c r="G179" s="58"/>
      <c r="H179" s="58"/>
      <c r="I179" s="58"/>
      <c r="J179" s="58"/>
      <c r="K179" s="58"/>
      <c r="L179" s="209"/>
      <c r="M179" s="243"/>
      <c r="N179" s="58"/>
      <c r="O179" s="58"/>
      <c r="P179" s="58"/>
      <c r="Q179" s="58"/>
      <c r="R179" s="58"/>
      <c r="S179" s="58"/>
      <c r="T179" s="58"/>
      <c r="U179" s="58"/>
      <c r="V179" s="59">
        <v>24</v>
      </c>
      <c r="W179" s="58"/>
      <c r="X179" s="61"/>
      <c r="Y179" s="53">
        <f t="shared" si="4"/>
        <v>2</v>
      </c>
      <c r="Z179" s="54">
        <f t="shared" si="5"/>
        <v>21.5</v>
      </c>
      <c r="AA179" s="54">
        <f>IF(Y179=0,0,IF(Y179&gt;7,AVERAGE(LARGE(D179:W179,{1,2,3,4,5,6,7,8})),0))</f>
        <v>0</v>
      </c>
      <c r="AB179" s="54">
        <f>IF(Y179=0,0,IF(Y179&gt;7,SUM(LARGE(D179:W179,{1,2,3,4,5,6,7,8})),0))</f>
        <v>0</v>
      </c>
      <c r="AC179" s="11"/>
    </row>
    <row r="180" spans="1:29" ht="15" customHeight="1">
      <c r="A180" s="55" t="s">
        <v>174</v>
      </c>
      <c r="B180" s="62" t="s">
        <v>8</v>
      </c>
      <c r="C180" s="63" t="s">
        <v>53</v>
      </c>
      <c r="D180" s="58"/>
      <c r="E180" s="58"/>
      <c r="F180" s="58"/>
      <c r="G180" s="58"/>
      <c r="H180" s="58"/>
      <c r="I180" s="58"/>
      <c r="J180" s="58"/>
      <c r="K180" s="58"/>
      <c r="L180" s="209"/>
      <c r="M180" s="243"/>
      <c r="N180" s="58"/>
      <c r="O180" s="58"/>
      <c r="P180" s="58"/>
      <c r="Q180" s="58"/>
      <c r="R180" s="58"/>
      <c r="S180" s="58"/>
      <c r="T180" s="58"/>
      <c r="U180" s="58"/>
      <c r="V180" s="59"/>
      <c r="W180" s="58"/>
      <c r="X180" s="61"/>
      <c r="Y180" s="53">
        <f t="shared" si="4"/>
        <v>0</v>
      </c>
      <c r="Z180" s="54">
        <f t="shared" si="5"/>
        <v>0</v>
      </c>
      <c r="AA180" s="54">
        <f>IF(Y180=0,0,IF(Y180&gt;7,AVERAGE(LARGE(D180:W180,{1,2,3,4,5,6,7,8})),0))</f>
        <v>0</v>
      </c>
      <c r="AB180" s="54">
        <f>IF(Y180=0,0,IF(Y180&gt;7,SUM(LARGE(D180:W180,{1,2,3,4,5,6,7,8})),0))</f>
        <v>0</v>
      </c>
      <c r="AC180" s="11"/>
    </row>
    <row r="181" spans="1:29" ht="15" customHeight="1">
      <c r="A181" s="55" t="s">
        <v>175</v>
      </c>
      <c r="B181" s="62" t="s">
        <v>7</v>
      </c>
      <c r="C181" s="63" t="s">
        <v>53</v>
      </c>
      <c r="D181" s="58"/>
      <c r="E181" s="58"/>
      <c r="F181" s="58"/>
      <c r="G181" s="58"/>
      <c r="H181" s="58">
        <v>42</v>
      </c>
      <c r="I181" s="58"/>
      <c r="J181" s="58"/>
      <c r="K181" s="58"/>
      <c r="L181" s="209"/>
      <c r="M181" s="243"/>
      <c r="N181" s="58"/>
      <c r="O181" s="58"/>
      <c r="P181" s="58"/>
      <c r="Q181" s="58"/>
      <c r="R181" s="58"/>
      <c r="S181" s="58"/>
      <c r="T181" s="58"/>
      <c r="U181" s="58"/>
      <c r="V181" s="59"/>
      <c r="W181" s="58"/>
      <c r="X181" s="61"/>
      <c r="Y181" s="53">
        <f t="shared" si="4"/>
        <v>1</v>
      </c>
      <c r="Z181" s="54">
        <f t="shared" si="5"/>
        <v>42</v>
      </c>
      <c r="AA181" s="54">
        <f>IF(Y181=0,0,IF(Y181&gt;7,AVERAGE(LARGE(D181:W181,{1,2,3,4,5,6,7,8})),0))</f>
        <v>0</v>
      </c>
      <c r="AB181" s="54">
        <f>IF(Y181=0,0,IF(Y181&gt;7,SUM(LARGE(D181:W181,{1,2,3,4,5,6,7,8})),0))</f>
        <v>0</v>
      </c>
      <c r="AC181" s="11"/>
    </row>
    <row r="182" spans="1:29" ht="15" customHeight="1">
      <c r="A182" s="64" t="s">
        <v>176</v>
      </c>
      <c r="B182" s="61" t="s">
        <v>7</v>
      </c>
      <c r="C182" s="63" t="s">
        <v>56</v>
      </c>
      <c r="D182" s="58"/>
      <c r="E182" s="58"/>
      <c r="F182" s="58"/>
      <c r="G182" s="58"/>
      <c r="H182" s="58"/>
      <c r="I182" s="58"/>
      <c r="J182" s="58"/>
      <c r="K182" s="58"/>
      <c r="L182" s="209"/>
      <c r="M182" s="243"/>
      <c r="N182" s="58"/>
      <c r="O182" s="58"/>
      <c r="P182" s="58"/>
      <c r="Q182" s="58"/>
      <c r="R182" s="58"/>
      <c r="S182" s="58"/>
      <c r="T182" s="58"/>
      <c r="U182" s="58"/>
      <c r="V182" s="59"/>
      <c r="W182" s="58"/>
      <c r="X182" s="61"/>
      <c r="Y182" s="53">
        <f t="shared" si="4"/>
        <v>0</v>
      </c>
      <c r="Z182" s="54">
        <f t="shared" si="5"/>
        <v>0</v>
      </c>
      <c r="AA182" s="54">
        <f>IF(Y182=0,0,IF(Y182&gt;7,AVERAGE(LARGE(D182:W182,{1,2,3,4,5,6,7,8})),0))</f>
        <v>0</v>
      </c>
      <c r="AB182" s="54">
        <f>IF(Y182=0,0,IF(Y182&gt;7,SUM(LARGE(D182:W182,{1,2,3,4,5,6,7,8})),0))</f>
        <v>0</v>
      </c>
      <c r="AC182" s="11"/>
    </row>
    <row r="183" spans="1:29" ht="15" customHeight="1">
      <c r="A183" s="55" t="s">
        <v>177</v>
      </c>
      <c r="B183" s="62" t="s">
        <v>6</v>
      </c>
      <c r="C183" s="57" t="s">
        <v>53</v>
      </c>
      <c r="D183" s="58"/>
      <c r="E183" s="58"/>
      <c r="F183" s="58"/>
      <c r="G183" s="58"/>
      <c r="H183" s="58"/>
      <c r="I183" s="58"/>
      <c r="J183" s="58"/>
      <c r="K183" s="58"/>
      <c r="L183" s="209"/>
      <c r="M183" s="243"/>
      <c r="N183" s="58"/>
      <c r="O183" s="58"/>
      <c r="P183" s="58"/>
      <c r="Q183" s="58"/>
      <c r="R183" s="58"/>
      <c r="S183" s="58"/>
      <c r="T183" s="58"/>
      <c r="U183" s="58"/>
      <c r="V183" s="59"/>
      <c r="W183" s="58"/>
      <c r="X183" s="61"/>
      <c r="Y183" s="53">
        <f t="shared" si="4"/>
        <v>0</v>
      </c>
      <c r="Z183" s="54">
        <f t="shared" si="5"/>
        <v>0</v>
      </c>
      <c r="AA183" s="54">
        <f>IF(Y183=0,0,IF(Y183&gt;7,AVERAGE(LARGE(D183:W183,{1,2,3,4,5,6,7,8})),0))</f>
        <v>0</v>
      </c>
      <c r="AB183" s="54">
        <f>IF(Y183=0,0,IF(Y183&gt;7,SUM(LARGE(D183:W183,{1,2,3,4,5,6,7,8})),0))</f>
        <v>0</v>
      </c>
      <c r="AC183" s="11"/>
    </row>
    <row r="184" spans="1:29" ht="15" customHeight="1">
      <c r="A184" s="70" t="s">
        <v>178</v>
      </c>
      <c r="B184" s="50" t="s">
        <v>8</v>
      </c>
      <c r="C184" s="73" t="s">
        <v>53</v>
      </c>
      <c r="D184" s="58"/>
      <c r="E184" s="58">
        <v>45</v>
      </c>
      <c r="F184" s="58">
        <v>30</v>
      </c>
      <c r="G184" s="58"/>
      <c r="H184" s="58"/>
      <c r="I184" s="58">
        <v>49</v>
      </c>
      <c r="J184" s="58">
        <v>34</v>
      </c>
      <c r="K184" s="58"/>
      <c r="L184" s="209"/>
      <c r="M184" s="243"/>
      <c r="N184" s="58">
        <v>39</v>
      </c>
      <c r="O184" s="58"/>
      <c r="P184" s="58">
        <v>37</v>
      </c>
      <c r="Q184" s="58">
        <v>44</v>
      </c>
      <c r="R184" s="58"/>
      <c r="S184" s="58"/>
      <c r="T184" s="58"/>
      <c r="U184" s="58"/>
      <c r="V184" s="59">
        <v>47</v>
      </c>
      <c r="W184" s="58">
        <v>46</v>
      </c>
      <c r="X184" s="61"/>
      <c r="Y184" s="53">
        <f t="shared" si="4"/>
        <v>9</v>
      </c>
      <c r="Z184" s="54">
        <f t="shared" si="5"/>
        <v>41.222222222222221</v>
      </c>
      <c r="AA184" s="54">
        <f>IF(Y184=0,0,IF(Y184&gt;7,AVERAGE(LARGE(D184:W184,{1,2,3,4,5,6,7,8})),0))</f>
        <v>42.625</v>
      </c>
      <c r="AB184" s="54">
        <f>IF(Y184=0,0,IF(Y184&gt;7,SUM(LARGE(D184:W184,{1,2,3,4,5,6,7,8})),0))</f>
        <v>341</v>
      </c>
      <c r="AC184" s="11"/>
    </row>
    <row r="185" spans="1:29" ht="15" customHeight="1">
      <c r="A185" s="55" t="s">
        <v>178</v>
      </c>
      <c r="B185" s="62" t="s">
        <v>8</v>
      </c>
      <c r="C185" s="63" t="s">
        <v>55</v>
      </c>
      <c r="D185" s="58"/>
      <c r="E185" s="58"/>
      <c r="F185" s="58"/>
      <c r="G185" s="58"/>
      <c r="H185" s="58"/>
      <c r="I185" s="58"/>
      <c r="J185" s="58"/>
      <c r="K185" s="58"/>
      <c r="L185" s="209"/>
      <c r="M185" s="243"/>
      <c r="N185" s="58"/>
      <c r="O185" s="58"/>
      <c r="P185" s="58"/>
      <c r="Q185" s="58"/>
      <c r="R185" s="58"/>
      <c r="S185" s="58"/>
      <c r="T185" s="58"/>
      <c r="U185" s="58"/>
      <c r="V185" s="59"/>
      <c r="W185" s="58"/>
      <c r="X185" s="61"/>
      <c r="Y185" s="53">
        <f t="shared" si="4"/>
        <v>0</v>
      </c>
      <c r="Z185" s="54">
        <f t="shared" si="5"/>
        <v>0</v>
      </c>
      <c r="AA185" s="54">
        <f>IF(Y185=0,0,IF(Y185&gt;7,AVERAGE(LARGE(D185:W185,{1,2,3,4,5,6,7,8})),0))</f>
        <v>0</v>
      </c>
      <c r="AB185" s="54">
        <f>IF(Y185=0,0,IF(Y185&gt;7,SUM(LARGE(D185:W185,{1,2,3,4,5,6,7,8})),0))</f>
        <v>0</v>
      </c>
      <c r="AC185" s="11"/>
    </row>
    <row r="186" spans="1:29" ht="15" customHeight="1">
      <c r="A186" s="55" t="s">
        <v>179</v>
      </c>
      <c r="B186" s="62" t="s">
        <v>7</v>
      </c>
      <c r="C186" s="63" t="s">
        <v>53</v>
      </c>
      <c r="D186" s="58"/>
      <c r="E186" s="58">
        <v>40</v>
      </c>
      <c r="F186" s="58"/>
      <c r="G186" s="58"/>
      <c r="H186" s="58"/>
      <c r="I186" s="58"/>
      <c r="J186" s="58"/>
      <c r="K186" s="58"/>
      <c r="L186" s="209"/>
      <c r="M186" s="243"/>
      <c r="N186" s="58">
        <v>36</v>
      </c>
      <c r="O186" s="58"/>
      <c r="P186" s="58">
        <v>42</v>
      </c>
      <c r="Q186" s="58"/>
      <c r="R186" s="58"/>
      <c r="S186" s="58"/>
      <c r="T186" s="58"/>
      <c r="U186" s="58"/>
      <c r="V186" s="59">
        <v>40</v>
      </c>
      <c r="W186" s="58"/>
      <c r="X186" s="61"/>
      <c r="Y186" s="53">
        <f t="shared" si="4"/>
        <v>4</v>
      </c>
      <c r="Z186" s="54">
        <f t="shared" si="5"/>
        <v>39.5</v>
      </c>
      <c r="AA186" s="54">
        <f>IF(Y186=0,0,IF(Y186&gt;7,AVERAGE(LARGE(D186:W186,{1,2,3,4,5,6,7,8})),0))</f>
        <v>0</v>
      </c>
      <c r="AB186" s="54">
        <f>IF(Y186=0,0,IF(Y186&gt;7,SUM(LARGE(D186:W186,{1,2,3,4,5,6,7,8})),0))</f>
        <v>0</v>
      </c>
      <c r="AC186" s="11"/>
    </row>
    <row r="187" spans="1:29" ht="15" customHeight="1">
      <c r="A187" s="55" t="s">
        <v>180</v>
      </c>
      <c r="B187" s="62" t="s">
        <v>7</v>
      </c>
      <c r="C187" s="63" t="s">
        <v>53</v>
      </c>
      <c r="D187" s="58">
        <v>38</v>
      </c>
      <c r="E187" s="58"/>
      <c r="F187" s="58">
        <v>35</v>
      </c>
      <c r="G187" s="58"/>
      <c r="H187" s="58"/>
      <c r="I187" s="58"/>
      <c r="J187" s="58"/>
      <c r="K187" s="58"/>
      <c r="L187" s="209">
        <v>42</v>
      </c>
      <c r="M187" s="243"/>
      <c r="N187" s="58">
        <v>34</v>
      </c>
      <c r="O187" s="58">
        <v>32</v>
      </c>
      <c r="P187" s="58">
        <v>39</v>
      </c>
      <c r="Q187" s="58"/>
      <c r="R187" s="58"/>
      <c r="S187" s="58"/>
      <c r="T187" s="58"/>
      <c r="U187" s="58"/>
      <c r="V187" s="59">
        <v>41</v>
      </c>
      <c r="W187" s="58"/>
      <c r="X187" s="61"/>
      <c r="Y187" s="53">
        <f t="shared" si="4"/>
        <v>7</v>
      </c>
      <c r="Z187" s="54">
        <f t="shared" si="5"/>
        <v>37.285714285714285</v>
      </c>
      <c r="AA187" s="54">
        <f>IF(Y187=0,0,IF(Y187&gt;7,AVERAGE(LARGE(D187:W187,{1,2,3,4,5,6,7,8})),0))</f>
        <v>0</v>
      </c>
      <c r="AB187" s="54">
        <f>IF(Y187=0,0,IF(Y187&gt;7,SUM(LARGE(D187:W187,{1,2,3,4,5,6,7,8})),0))</f>
        <v>0</v>
      </c>
      <c r="AC187" s="11"/>
    </row>
    <row r="188" spans="1:29" ht="15" customHeight="1">
      <c r="A188" s="55" t="s">
        <v>180</v>
      </c>
      <c r="B188" s="62" t="s">
        <v>7</v>
      </c>
      <c r="C188" s="63" t="s">
        <v>55</v>
      </c>
      <c r="D188" s="58">
        <v>36</v>
      </c>
      <c r="E188" s="58"/>
      <c r="F188" s="58"/>
      <c r="G188" s="58"/>
      <c r="H188" s="58"/>
      <c r="I188" s="58"/>
      <c r="J188" s="58"/>
      <c r="K188" s="58"/>
      <c r="L188" s="209">
        <v>43</v>
      </c>
      <c r="M188" s="243"/>
      <c r="N188" s="58"/>
      <c r="O188" s="58">
        <v>24</v>
      </c>
      <c r="P188" s="58"/>
      <c r="Q188" s="58"/>
      <c r="R188" s="58"/>
      <c r="S188" s="58"/>
      <c r="T188" s="58"/>
      <c r="U188" s="58"/>
      <c r="V188" s="59"/>
      <c r="W188" s="58"/>
      <c r="X188" s="61"/>
      <c r="Y188" s="53">
        <f t="shared" si="4"/>
        <v>3</v>
      </c>
      <c r="Z188" s="54">
        <f t="shared" si="5"/>
        <v>34.333333333333336</v>
      </c>
      <c r="AA188" s="54">
        <f>IF(Y188=0,0,IF(Y188&gt;7,AVERAGE(LARGE(D188:W188,{1,2,3,4,5,6,7,8})),0))</f>
        <v>0</v>
      </c>
      <c r="AB188" s="54">
        <f>IF(Y188=0,0,IF(Y188&gt;7,SUM(LARGE(D188:W188,{1,2,3,4,5,6,7,8})),0))</f>
        <v>0</v>
      </c>
      <c r="AC188" s="11"/>
    </row>
    <row r="189" spans="1:29" ht="15" customHeight="1">
      <c r="A189" s="55" t="s">
        <v>181</v>
      </c>
      <c r="B189" s="62" t="s">
        <v>6</v>
      </c>
      <c r="C189" s="57" t="s">
        <v>53</v>
      </c>
      <c r="D189" s="58"/>
      <c r="E189" s="58"/>
      <c r="F189" s="58"/>
      <c r="G189" s="58"/>
      <c r="H189" s="58"/>
      <c r="I189" s="58"/>
      <c r="J189" s="58"/>
      <c r="K189" s="58"/>
      <c r="L189" s="209"/>
      <c r="M189" s="243"/>
      <c r="N189" s="58"/>
      <c r="O189" s="58"/>
      <c r="P189" s="58"/>
      <c r="Q189" s="58"/>
      <c r="R189" s="58"/>
      <c r="S189" s="58"/>
      <c r="T189" s="58"/>
      <c r="U189" s="58"/>
      <c r="V189" s="59"/>
      <c r="W189" s="58"/>
      <c r="X189" s="61"/>
      <c r="Y189" s="53">
        <f t="shared" si="4"/>
        <v>0</v>
      </c>
      <c r="Z189" s="54">
        <f t="shared" si="5"/>
        <v>0</v>
      </c>
      <c r="AA189" s="54">
        <f>IF(Y189=0,0,IF(Y189&gt;7,AVERAGE(LARGE(D189:W189,{1,2,3,4,5,6,7,8})),0))</f>
        <v>0</v>
      </c>
      <c r="AB189" s="54">
        <f>IF(Y189=0,0,IF(Y189&gt;7,SUM(LARGE(D189:W189,{1,2,3,4,5,6,7,8})),0))</f>
        <v>0</v>
      </c>
      <c r="AC189" s="11"/>
    </row>
    <row r="190" spans="1:29" ht="15" customHeight="1">
      <c r="A190" s="55" t="s">
        <v>182</v>
      </c>
      <c r="B190" s="62" t="s">
        <v>9</v>
      </c>
      <c r="C190" s="57" t="s">
        <v>53</v>
      </c>
      <c r="D190" s="58"/>
      <c r="E190" s="58">
        <v>41</v>
      </c>
      <c r="F190" s="58"/>
      <c r="G190" s="58">
        <v>35</v>
      </c>
      <c r="H190" s="58">
        <v>40</v>
      </c>
      <c r="I190" s="58">
        <v>43</v>
      </c>
      <c r="J190" s="58">
        <v>45</v>
      </c>
      <c r="K190" s="58"/>
      <c r="L190" s="209">
        <v>38</v>
      </c>
      <c r="M190" s="243">
        <v>41</v>
      </c>
      <c r="N190" s="58"/>
      <c r="O190" s="58"/>
      <c r="P190" s="58"/>
      <c r="Q190" s="58"/>
      <c r="R190" s="58"/>
      <c r="S190" s="58"/>
      <c r="T190" s="58"/>
      <c r="U190" s="58"/>
      <c r="V190" s="59">
        <v>44</v>
      </c>
      <c r="W190" s="58">
        <v>41</v>
      </c>
      <c r="X190" s="61"/>
      <c r="Y190" s="53">
        <f t="shared" si="4"/>
        <v>9</v>
      </c>
      <c r="Z190" s="54">
        <f t="shared" si="5"/>
        <v>40.888888888888886</v>
      </c>
      <c r="AA190" s="54">
        <f>IF(Y190=0,0,IF(Y190&gt;7,AVERAGE(LARGE(D190:W190,{1,2,3,4,5,6,7,8})),0))</f>
        <v>41.625</v>
      </c>
      <c r="AB190" s="54">
        <f>IF(Y190=0,0,IF(Y190&gt;7,SUM(LARGE(D190:W190,{1,2,3,4,5,6,7,8})),0))</f>
        <v>333</v>
      </c>
      <c r="AC190" s="11"/>
    </row>
    <row r="191" spans="1:29" ht="15" customHeight="1">
      <c r="A191" s="55" t="s">
        <v>182</v>
      </c>
      <c r="B191" s="62" t="s">
        <v>9</v>
      </c>
      <c r="C191" s="63" t="s">
        <v>55</v>
      </c>
      <c r="D191" s="58"/>
      <c r="E191" s="58">
        <v>41</v>
      </c>
      <c r="F191" s="58"/>
      <c r="G191" s="58">
        <v>34</v>
      </c>
      <c r="H191" s="58">
        <v>43</v>
      </c>
      <c r="I191" s="58">
        <v>41</v>
      </c>
      <c r="J191" s="58">
        <v>40</v>
      </c>
      <c r="K191" s="58"/>
      <c r="L191" s="209">
        <v>37</v>
      </c>
      <c r="M191" s="243"/>
      <c r="N191" s="58"/>
      <c r="O191" s="58"/>
      <c r="P191" s="58"/>
      <c r="Q191" s="58">
        <v>40</v>
      </c>
      <c r="R191" s="58"/>
      <c r="S191" s="58"/>
      <c r="T191" s="58"/>
      <c r="U191" s="58"/>
      <c r="V191" s="59">
        <v>42</v>
      </c>
      <c r="W191" s="58"/>
      <c r="X191" s="61"/>
      <c r="Y191" s="53">
        <f t="shared" si="4"/>
        <v>8</v>
      </c>
      <c r="Z191" s="54">
        <f t="shared" si="5"/>
        <v>39.75</v>
      </c>
      <c r="AA191" s="54">
        <f>IF(Y191=0,0,IF(Y191&gt;7,AVERAGE(LARGE(D191:W191,{1,2,3,4,5,6,7,8})),0))</f>
        <v>39.75</v>
      </c>
      <c r="AB191" s="54">
        <f>IF(Y191=0,0,IF(Y191&gt;7,SUM(LARGE(D191:W191,{1,2,3,4,5,6,7,8})),0))</f>
        <v>318</v>
      </c>
      <c r="AC191" s="11"/>
    </row>
    <row r="192" spans="1:29" ht="15" customHeight="1">
      <c r="A192" s="55" t="s">
        <v>182</v>
      </c>
      <c r="B192" s="62" t="s">
        <v>9</v>
      </c>
      <c r="C192" s="63" t="s">
        <v>66</v>
      </c>
      <c r="D192" s="58"/>
      <c r="E192" s="58"/>
      <c r="F192" s="58"/>
      <c r="G192" s="58"/>
      <c r="H192" s="58"/>
      <c r="I192" s="58">
        <v>35</v>
      </c>
      <c r="J192" s="58"/>
      <c r="K192" s="58"/>
      <c r="L192" s="209"/>
      <c r="M192" s="243">
        <v>34</v>
      </c>
      <c r="N192" s="58"/>
      <c r="O192" s="58"/>
      <c r="P192" s="58">
        <v>33</v>
      </c>
      <c r="Q192" s="58">
        <v>31</v>
      </c>
      <c r="R192" s="58"/>
      <c r="S192" s="58"/>
      <c r="T192" s="58"/>
      <c r="U192" s="58"/>
      <c r="V192" s="59">
        <v>42</v>
      </c>
      <c r="W192" s="58">
        <v>33</v>
      </c>
      <c r="X192" s="61"/>
      <c r="Y192" s="53">
        <f t="shared" si="4"/>
        <v>6</v>
      </c>
      <c r="Z192" s="54">
        <f t="shared" si="5"/>
        <v>34.666666666666664</v>
      </c>
      <c r="AA192" s="54">
        <f>IF(Y192=0,0,IF(Y192&gt;7,AVERAGE(LARGE(D192:W192,{1,2,3,4,5,6,7,8})),0))</f>
        <v>0</v>
      </c>
      <c r="AB192" s="54">
        <f>IF(Y192=0,0,IF(Y192&gt;7,SUM(LARGE(D192:W192,{1,2,3,4,5,6,7,8})),0))</f>
        <v>0</v>
      </c>
      <c r="AC192" s="11"/>
    </row>
    <row r="193" spans="1:29" ht="15" customHeight="1">
      <c r="A193" s="55" t="s">
        <v>182</v>
      </c>
      <c r="B193" s="62" t="s">
        <v>9</v>
      </c>
      <c r="C193" s="63" t="s">
        <v>56</v>
      </c>
      <c r="D193" s="58"/>
      <c r="E193" s="58"/>
      <c r="F193" s="58"/>
      <c r="G193" s="58"/>
      <c r="H193" s="58"/>
      <c r="I193" s="58"/>
      <c r="J193" s="58"/>
      <c r="K193" s="58"/>
      <c r="L193" s="209"/>
      <c r="M193" s="243"/>
      <c r="N193" s="58"/>
      <c r="O193" s="58"/>
      <c r="P193" s="58"/>
      <c r="Q193" s="58"/>
      <c r="R193" s="58"/>
      <c r="S193" s="58"/>
      <c r="T193" s="58"/>
      <c r="U193" s="58"/>
      <c r="V193" s="59"/>
      <c r="W193" s="58"/>
      <c r="X193" s="61"/>
      <c r="Y193" s="53">
        <f t="shared" si="4"/>
        <v>0</v>
      </c>
      <c r="Z193" s="54">
        <f t="shared" si="5"/>
        <v>0</v>
      </c>
      <c r="AA193" s="54">
        <f>IF(Y193=0,0,IF(Y193&gt;7,AVERAGE(LARGE(D193:W193,{1,2,3,4,5,6,7,8})),0))</f>
        <v>0</v>
      </c>
      <c r="AB193" s="54">
        <f>IF(Y193=0,0,IF(Y193&gt;7,SUM(LARGE(D193:W193,{1,2,3,4,5,6,7,8})),0))</f>
        <v>0</v>
      </c>
      <c r="AC193" s="11"/>
    </row>
    <row r="194" spans="1:29" ht="15" customHeight="1">
      <c r="A194" s="55" t="s">
        <v>183</v>
      </c>
      <c r="B194" s="62" t="s">
        <v>9</v>
      </c>
      <c r="C194" s="63" t="s">
        <v>53</v>
      </c>
      <c r="D194" s="58"/>
      <c r="E194" s="58">
        <v>39</v>
      </c>
      <c r="F194" s="58"/>
      <c r="G194" s="58">
        <v>41</v>
      </c>
      <c r="H194" s="58">
        <v>36</v>
      </c>
      <c r="I194" s="58">
        <v>35</v>
      </c>
      <c r="J194" s="58">
        <v>35</v>
      </c>
      <c r="K194" s="58"/>
      <c r="L194" s="209">
        <v>39</v>
      </c>
      <c r="M194" s="243"/>
      <c r="N194" s="58"/>
      <c r="O194" s="58"/>
      <c r="P194" s="58">
        <v>40</v>
      </c>
      <c r="Q194" s="58">
        <v>39</v>
      </c>
      <c r="R194" s="58"/>
      <c r="S194" s="58"/>
      <c r="T194" s="58"/>
      <c r="U194" s="58"/>
      <c r="V194" s="59"/>
      <c r="W194" s="58"/>
      <c r="X194" s="61"/>
      <c r="Y194" s="53">
        <f t="shared" si="4"/>
        <v>8</v>
      </c>
      <c r="Z194" s="54">
        <f t="shared" si="5"/>
        <v>38</v>
      </c>
      <c r="AA194" s="54">
        <f>IF(Y194=0,0,IF(Y194&gt;7,AVERAGE(LARGE(D194:W194,{1,2,3,4,5,6,7,8})),0))</f>
        <v>38</v>
      </c>
      <c r="AB194" s="54">
        <f>IF(Y194=0,0,IF(Y194&gt;7,SUM(LARGE(D194:W194,{1,2,3,4,5,6,7,8})),0))</f>
        <v>304</v>
      </c>
      <c r="AC194" s="11"/>
    </row>
    <row r="195" spans="1:29" ht="15" customHeight="1">
      <c r="A195" s="55" t="s">
        <v>183</v>
      </c>
      <c r="B195" s="62" t="s">
        <v>9</v>
      </c>
      <c r="C195" s="63" t="s">
        <v>56</v>
      </c>
      <c r="D195" s="58"/>
      <c r="E195" s="58">
        <v>38</v>
      </c>
      <c r="F195" s="58"/>
      <c r="G195" s="58">
        <v>40</v>
      </c>
      <c r="H195" s="58">
        <v>36</v>
      </c>
      <c r="I195" s="58">
        <v>32</v>
      </c>
      <c r="J195" s="58">
        <v>34</v>
      </c>
      <c r="K195" s="58"/>
      <c r="L195" s="209">
        <v>38</v>
      </c>
      <c r="M195" s="243"/>
      <c r="N195" s="58"/>
      <c r="O195" s="58"/>
      <c r="P195" s="58">
        <v>31</v>
      </c>
      <c r="Q195" s="58">
        <v>39</v>
      </c>
      <c r="R195" s="58"/>
      <c r="S195" s="58"/>
      <c r="T195" s="58"/>
      <c r="U195" s="58"/>
      <c r="V195" s="59"/>
      <c r="W195" s="58"/>
      <c r="X195" s="61"/>
      <c r="Y195" s="53">
        <f t="shared" si="4"/>
        <v>8</v>
      </c>
      <c r="Z195" s="54">
        <f t="shared" si="5"/>
        <v>36</v>
      </c>
      <c r="AA195" s="54">
        <f>IF(Y195=0,0,IF(Y195&gt;7,AVERAGE(LARGE(D195:W195,{1,2,3,4,5,6,7,8})),0))</f>
        <v>36</v>
      </c>
      <c r="AB195" s="54">
        <f>IF(Y195=0,0,IF(Y195&gt;7,SUM(LARGE(D195:W195,{1,2,3,4,5,6,7,8})),0))</f>
        <v>288</v>
      </c>
      <c r="AC195" s="11"/>
    </row>
    <row r="196" spans="1:29" ht="15" customHeight="1">
      <c r="A196" s="55" t="s">
        <v>184</v>
      </c>
      <c r="B196" s="62" t="s">
        <v>7</v>
      </c>
      <c r="C196" s="63" t="s">
        <v>53</v>
      </c>
      <c r="D196" s="58"/>
      <c r="E196" s="58">
        <v>40</v>
      </c>
      <c r="F196" s="58">
        <v>39</v>
      </c>
      <c r="G196" s="58">
        <v>37</v>
      </c>
      <c r="H196" s="58">
        <v>39</v>
      </c>
      <c r="I196" s="58">
        <v>45</v>
      </c>
      <c r="J196" s="58"/>
      <c r="K196" s="58"/>
      <c r="L196" s="209">
        <v>39</v>
      </c>
      <c r="M196" s="243"/>
      <c r="N196" s="58"/>
      <c r="O196" s="58"/>
      <c r="P196" s="58">
        <v>38</v>
      </c>
      <c r="Q196" s="58"/>
      <c r="R196" s="58"/>
      <c r="S196" s="58"/>
      <c r="T196" s="58"/>
      <c r="U196" s="58"/>
      <c r="V196" s="59">
        <v>45</v>
      </c>
      <c r="W196" s="58"/>
      <c r="X196" s="60"/>
      <c r="Y196" s="53">
        <f t="shared" si="4"/>
        <v>8</v>
      </c>
      <c r="Z196" s="54">
        <f t="shared" si="5"/>
        <v>40.25</v>
      </c>
      <c r="AA196" s="54">
        <f>IF(Y196=0,0,IF(Y196&gt;7,AVERAGE(LARGE(D196:W196,{1,2,3,4,5,6,7,8})),0))</f>
        <v>40.25</v>
      </c>
      <c r="AB196" s="54">
        <f>IF(Y196=0,0,IF(Y196&gt;7,SUM(LARGE(D196:W196,{1,2,3,4,5,6,7,8})),0))</f>
        <v>322</v>
      </c>
      <c r="AC196" s="11"/>
    </row>
    <row r="197" spans="1:29" ht="15" customHeight="1">
      <c r="A197" s="55" t="s">
        <v>185</v>
      </c>
      <c r="B197" s="62" t="s">
        <v>7</v>
      </c>
      <c r="C197" s="63" t="s">
        <v>85</v>
      </c>
      <c r="D197" s="58"/>
      <c r="E197" s="58"/>
      <c r="F197" s="58"/>
      <c r="G197" s="58">
        <v>20</v>
      </c>
      <c r="H197" s="58"/>
      <c r="I197" s="58">
        <v>32</v>
      </c>
      <c r="J197" s="58"/>
      <c r="K197" s="58"/>
      <c r="L197" s="209">
        <v>25</v>
      </c>
      <c r="M197" s="243"/>
      <c r="N197" s="58"/>
      <c r="O197" s="58"/>
      <c r="P197" s="58"/>
      <c r="Q197" s="58"/>
      <c r="R197" s="58"/>
      <c r="S197" s="58"/>
      <c r="T197" s="58"/>
      <c r="U197" s="58"/>
      <c r="V197" s="59"/>
      <c r="W197" s="58"/>
      <c r="X197" s="61"/>
      <c r="Y197" s="53">
        <f t="shared" si="4"/>
        <v>3</v>
      </c>
      <c r="Z197" s="54">
        <f t="shared" si="5"/>
        <v>25.666666666666668</v>
      </c>
      <c r="AA197" s="54">
        <f>IF(Y197=0,0,IF(Y197&gt;7,AVERAGE(LARGE(D197:W197,{1,2,3,4,5,6,7,8})),0))</f>
        <v>0</v>
      </c>
      <c r="AB197" s="54">
        <f>IF(Y197=0,0,IF(Y197&gt;7,SUM(LARGE(D197:W197,{1,2,3,4,5,6,7,8})),0))</f>
        <v>0</v>
      </c>
      <c r="AC197" s="11"/>
    </row>
    <row r="198" spans="1:29" ht="15" customHeight="1">
      <c r="A198" s="55" t="s">
        <v>552</v>
      </c>
      <c r="B198" s="62" t="s">
        <v>9</v>
      </c>
      <c r="C198" s="63" t="s">
        <v>53</v>
      </c>
      <c r="D198" s="58"/>
      <c r="E198" s="58"/>
      <c r="F198" s="58"/>
      <c r="G198" s="58"/>
      <c r="H198" s="58"/>
      <c r="I198" s="58"/>
      <c r="J198" s="58"/>
      <c r="K198" s="58"/>
      <c r="L198" s="209"/>
      <c r="M198" s="243">
        <v>49</v>
      </c>
      <c r="N198" s="58">
        <v>48</v>
      </c>
      <c r="O198" s="58"/>
      <c r="P198" s="58"/>
      <c r="Q198" s="58">
        <v>49</v>
      </c>
      <c r="R198" s="58"/>
      <c r="S198" s="58"/>
      <c r="T198" s="58"/>
      <c r="U198" s="58"/>
      <c r="V198" s="59"/>
      <c r="W198" s="58"/>
      <c r="X198" s="61"/>
      <c r="Y198" s="53">
        <f t="shared" ref="Y198:Y261" si="6">COUNT(D198:W198)</f>
        <v>3</v>
      </c>
      <c r="Z198" s="54">
        <f t="shared" ref="Z198:Z261" si="7">IF(Y198=0,0,AVERAGE(D198:W198))</f>
        <v>48.666666666666664</v>
      </c>
      <c r="AA198" s="54">
        <f>IF(Y198=0,0,IF(Y198&gt;7,AVERAGE(LARGE(D198:W198,{1,2,3,4,5,6,7,8})),0))</f>
        <v>0</v>
      </c>
      <c r="AB198" s="54">
        <f>IF(Y198=0,0,IF(Y198&gt;7,SUM(LARGE(D198:W198,{1,2,3,4,5,6,7,8})),0))</f>
        <v>0</v>
      </c>
      <c r="AC198" s="11"/>
    </row>
    <row r="199" spans="1:29" ht="15" customHeight="1">
      <c r="A199" s="55" t="s">
        <v>186</v>
      </c>
      <c r="B199" s="62" t="s">
        <v>11</v>
      </c>
      <c r="C199" s="63" t="s">
        <v>53</v>
      </c>
      <c r="D199" s="58">
        <v>27</v>
      </c>
      <c r="E199" s="58">
        <v>37</v>
      </c>
      <c r="F199" s="58">
        <v>42</v>
      </c>
      <c r="G199" s="58">
        <v>37</v>
      </c>
      <c r="H199" s="58">
        <v>35</v>
      </c>
      <c r="I199" s="58"/>
      <c r="J199" s="58"/>
      <c r="K199" s="58"/>
      <c r="L199" s="209"/>
      <c r="M199" s="243"/>
      <c r="N199" s="58"/>
      <c r="O199" s="58"/>
      <c r="P199" s="58"/>
      <c r="Q199" s="58"/>
      <c r="R199" s="58"/>
      <c r="S199" s="58"/>
      <c r="T199" s="59"/>
      <c r="U199" s="58"/>
      <c r="V199" s="59">
        <v>27</v>
      </c>
      <c r="W199" s="58">
        <v>39</v>
      </c>
      <c r="X199" s="61"/>
      <c r="Y199" s="53">
        <f t="shared" si="6"/>
        <v>7</v>
      </c>
      <c r="Z199" s="54">
        <f t="shared" si="7"/>
        <v>34.857142857142854</v>
      </c>
      <c r="AA199" s="54">
        <f>IF(Y199=0,0,IF(Y199&gt;7,AVERAGE(LARGE(D199:W199,{1,2,3,4,5,6,7,8})),0))</f>
        <v>0</v>
      </c>
      <c r="AB199" s="54">
        <f>IF(Y199=0,0,IF(Y199&gt;7,SUM(LARGE(D199:W199,{1,2,3,4,5,6,7,8})),0))</f>
        <v>0</v>
      </c>
      <c r="AC199" s="11"/>
    </row>
    <row r="200" spans="1:29" ht="15" customHeight="1">
      <c r="A200" s="55" t="s">
        <v>187</v>
      </c>
      <c r="B200" s="62" t="s">
        <v>7</v>
      </c>
      <c r="C200" s="63" t="s">
        <v>55</v>
      </c>
      <c r="D200" s="58"/>
      <c r="E200" s="58"/>
      <c r="F200" s="58"/>
      <c r="G200" s="58">
        <v>32</v>
      </c>
      <c r="H200" s="58"/>
      <c r="I200" s="58"/>
      <c r="J200" s="58"/>
      <c r="K200" s="58"/>
      <c r="L200" s="209"/>
      <c r="M200" s="243"/>
      <c r="N200" s="58"/>
      <c r="O200" s="58"/>
      <c r="P200" s="58"/>
      <c r="Q200" s="58"/>
      <c r="R200" s="58"/>
      <c r="S200" s="58"/>
      <c r="T200" s="58"/>
      <c r="U200" s="58"/>
      <c r="V200" s="59"/>
      <c r="W200" s="58"/>
      <c r="X200" s="61"/>
      <c r="Y200" s="53">
        <f t="shared" si="6"/>
        <v>1</v>
      </c>
      <c r="Z200" s="54">
        <f t="shared" si="7"/>
        <v>32</v>
      </c>
      <c r="AA200" s="54">
        <f>IF(Y200=0,0,IF(Y200&gt;7,AVERAGE(LARGE(D200:W200,{1,2,3,4,5,6,7,8})),0))</f>
        <v>0</v>
      </c>
      <c r="AB200" s="54">
        <f>IF(Y200=0,0,IF(Y200&gt;7,SUM(LARGE(D200:W200,{1,2,3,4,5,6,7,8})),0))</f>
        <v>0</v>
      </c>
      <c r="AC200" s="11"/>
    </row>
    <row r="201" spans="1:29" ht="15" customHeight="1">
      <c r="A201" s="55" t="s">
        <v>188</v>
      </c>
      <c r="B201" s="62" t="s">
        <v>7</v>
      </c>
      <c r="C201" s="63" t="s">
        <v>53</v>
      </c>
      <c r="D201" s="58"/>
      <c r="E201" s="58"/>
      <c r="F201" s="58">
        <v>39</v>
      </c>
      <c r="G201" s="58"/>
      <c r="H201" s="58">
        <v>40</v>
      </c>
      <c r="I201" s="58"/>
      <c r="J201" s="58"/>
      <c r="K201" s="58"/>
      <c r="L201" s="209"/>
      <c r="M201" s="243"/>
      <c r="N201" s="58"/>
      <c r="O201" s="58"/>
      <c r="P201" s="58"/>
      <c r="Q201" s="58"/>
      <c r="R201" s="58"/>
      <c r="S201" s="58"/>
      <c r="T201" s="58"/>
      <c r="U201" s="58"/>
      <c r="V201" s="59">
        <v>44</v>
      </c>
      <c r="W201" s="58"/>
      <c r="X201" s="61"/>
      <c r="Y201" s="53">
        <f t="shared" si="6"/>
        <v>3</v>
      </c>
      <c r="Z201" s="54">
        <f t="shared" si="7"/>
        <v>41</v>
      </c>
      <c r="AA201" s="54">
        <f>IF(Y201=0,0,IF(Y201&gt;7,AVERAGE(LARGE(D201:W201,{1,2,3,4,5,6,7,8})),0))</f>
        <v>0</v>
      </c>
      <c r="AB201" s="54">
        <f>IF(Y201=0,0,IF(Y201&gt;7,SUM(LARGE(D201:W201,{1,2,3,4,5,6,7,8})),0))</f>
        <v>0</v>
      </c>
      <c r="AC201" s="11"/>
    </row>
    <row r="202" spans="1:29" ht="15" customHeight="1">
      <c r="A202" s="55" t="s">
        <v>189</v>
      </c>
      <c r="B202" s="62" t="s">
        <v>3</v>
      </c>
      <c r="C202" s="63" t="s">
        <v>53</v>
      </c>
      <c r="D202" s="58"/>
      <c r="E202" s="58"/>
      <c r="F202" s="58"/>
      <c r="G202" s="58"/>
      <c r="H202" s="58"/>
      <c r="I202" s="58"/>
      <c r="J202" s="58"/>
      <c r="K202" s="58"/>
      <c r="L202" s="209"/>
      <c r="M202" s="243"/>
      <c r="N202" s="58"/>
      <c r="O202" s="58"/>
      <c r="P202" s="58"/>
      <c r="Q202" s="58"/>
      <c r="R202" s="58"/>
      <c r="S202" s="58"/>
      <c r="T202" s="58"/>
      <c r="U202" s="58"/>
      <c r="V202" s="59"/>
      <c r="W202" s="58"/>
      <c r="X202" s="61"/>
      <c r="Y202" s="53">
        <f t="shared" si="6"/>
        <v>0</v>
      </c>
      <c r="Z202" s="54">
        <f t="shared" si="7"/>
        <v>0</v>
      </c>
      <c r="AA202" s="54">
        <f>IF(Y202=0,0,IF(Y202&gt;7,AVERAGE(LARGE(D202:W202,{1,2,3,4,5,6,7,8})),0))</f>
        <v>0</v>
      </c>
      <c r="AB202" s="54">
        <f>IF(Y202=0,0,IF(Y202&gt;7,SUM(LARGE(D202:W202,{1,2,3,4,5,6,7,8})),0))</f>
        <v>0</v>
      </c>
      <c r="AC202" s="11"/>
    </row>
    <row r="203" spans="1:29" ht="15" customHeight="1">
      <c r="A203" s="55" t="s">
        <v>190</v>
      </c>
      <c r="B203" s="62" t="s">
        <v>9</v>
      </c>
      <c r="C203" s="63" t="s">
        <v>53</v>
      </c>
      <c r="D203" s="58"/>
      <c r="E203" s="58"/>
      <c r="F203" s="58"/>
      <c r="G203" s="58"/>
      <c r="H203" s="58"/>
      <c r="I203" s="58"/>
      <c r="J203" s="58"/>
      <c r="K203" s="58"/>
      <c r="L203" s="209"/>
      <c r="M203" s="243"/>
      <c r="N203" s="58"/>
      <c r="O203" s="58"/>
      <c r="P203" s="58"/>
      <c r="Q203" s="58"/>
      <c r="R203" s="58"/>
      <c r="S203" s="58"/>
      <c r="T203" s="58"/>
      <c r="U203" s="58"/>
      <c r="V203" s="59"/>
      <c r="W203" s="58"/>
      <c r="X203" s="60"/>
      <c r="Y203" s="53">
        <f t="shared" si="6"/>
        <v>0</v>
      </c>
      <c r="Z203" s="54">
        <f t="shared" si="7"/>
        <v>0</v>
      </c>
      <c r="AA203" s="54">
        <f>IF(Y203=0,0,IF(Y203&gt;7,AVERAGE(LARGE(D203:W203,{1,2,3,4,5,6,7,8})),0))</f>
        <v>0</v>
      </c>
      <c r="AB203" s="54">
        <f>IF(Y203=0,0,IF(Y203&gt;7,SUM(LARGE(D203:W203,{1,2,3,4,5,6,7,8})),0))</f>
        <v>0</v>
      </c>
      <c r="AC203" s="11"/>
    </row>
    <row r="204" spans="1:29" ht="15" customHeight="1">
      <c r="A204" s="55" t="s">
        <v>190</v>
      </c>
      <c r="B204" s="62" t="s">
        <v>9</v>
      </c>
      <c r="C204" s="63" t="s">
        <v>55</v>
      </c>
      <c r="D204" s="58"/>
      <c r="E204" s="58"/>
      <c r="F204" s="58"/>
      <c r="G204" s="58"/>
      <c r="H204" s="58"/>
      <c r="I204" s="58"/>
      <c r="J204" s="58"/>
      <c r="K204" s="58"/>
      <c r="L204" s="209"/>
      <c r="M204" s="243"/>
      <c r="N204" s="58"/>
      <c r="O204" s="58"/>
      <c r="P204" s="58"/>
      <c r="Q204" s="58"/>
      <c r="R204" s="58"/>
      <c r="S204" s="58"/>
      <c r="T204" s="58"/>
      <c r="U204" s="58"/>
      <c r="V204" s="59"/>
      <c r="W204" s="58"/>
      <c r="X204" s="60"/>
      <c r="Y204" s="53">
        <f t="shared" si="6"/>
        <v>0</v>
      </c>
      <c r="Z204" s="54">
        <f t="shared" si="7"/>
        <v>0</v>
      </c>
      <c r="AA204" s="54">
        <f>IF(Y204=0,0,IF(Y204&gt;7,AVERAGE(LARGE(D204:W204,{1,2,3,4,5,6,7,8})),0))</f>
        <v>0</v>
      </c>
      <c r="AB204" s="54">
        <f>IF(Y204=0,0,IF(Y204&gt;7,SUM(LARGE(D204:W204,{1,2,3,4,5,6,7,8})),0))</f>
        <v>0</v>
      </c>
      <c r="AC204" s="11"/>
    </row>
    <row r="205" spans="1:29" ht="15" customHeight="1">
      <c r="A205" s="55" t="s">
        <v>191</v>
      </c>
      <c r="B205" s="62" t="s">
        <v>7</v>
      </c>
      <c r="C205" s="63" t="s">
        <v>53</v>
      </c>
      <c r="D205" s="58">
        <v>39</v>
      </c>
      <c r="E205" s="58">
        <v>40</v>
      </c>
      <c r="F205" s="58">
        <v>43</v>
      </c>
      <c r="G205" s="58"/>
      <c r="H205" s="58">
        <v>41</v>
      </c>
      <c r="I205" s="58"/>
      <c r="J205" s="58"/>
      <c r="K205" s="58">
        <v>48</v>
      </c>
      <c r="L205" s="209"/>
      <c r="M205" s="243"/>
      <c r="N205" s="58"/>
      <c r="O205" s="58"/>
      <c r="P205" s="58">
        <v>44</v>
      </c>
      <c r="Q205" s="58"/>
      <c r="R205" s="58"/>
      <c r="S205" s="58"/>
      <c r="T205" s="58"/>
      <c r="U205" s="58"/>
      <c r="V205" s="59">
        <v>40</v>
      </c>
      <c r="W205" s="58"/>
      <c r="X205" s="60"/>
      <c r="Y205" s="53">
        <f t="shared" si="6"/>
        <v>7</v>
      </c>
      <c r="Z205" s="54">
        <f t="shared" si="7"/>
        <v>42.142857142857146</v>
      </c>
      <c r="AA205" s="54">
        <f>IF(Y205=0,0,IF(Y205&gt;7,AVERAGE(LARGE(D205:W205,{1,2,3,4,5,6,7,8})),0))</f>
        <v>0</v>
      </c>
      <c r="AB205" s="54">
        <f>IF(Y205=0,0,IF(Y205&gt;7,SUM(LARGE(D205:W205,{1,2,3,4,5,6,7,8})),0))</f>
        <v>0</v>
      </c>
      <c r="AC205" s="11"/>
    </row>
    <row r="206" spans="1:29" ht="15" customHeight="1">
      <c r="A206" s="55" t="s">
        <v>192</v>
      </c>
      <c r="B206" s="62" t="s">
        <v>7</v>
      </c>
      <c r="C206" s="63" t="s">
        <v>56</v>
      </c>
      <c r="D206" s="58"/>
      <c r="E206" s="58"/>
      <c r="F206" s="58"/>
      <c r="G206" s="58"/>
      <c r="H206" s="58"/>
      <c r="I206" s="58">
        <v>30</v>
      </c>
      <c r="J206" s="58"/>
      <c r="K206" s="58"/>
      <c r="L206" s="209"/>
      <c r="M206" s="243"/>
      <c r="N206" s="58"/>
      <c r="O206" s="58"/>
      <c r="P206" s="58"/>
      <c r="Q206" s="58"/>
      <c r="R206" s="58"/>
      <c r="S206" s="58"/>
      <c r="T206" s="58"/>
      <c r="U206" s="58"/>
      <c r="V206" s="59"/>
      <c r="W206" s="58"/>
      <c r="X206" s="61"/>
      <c r="Y206" s="53">
        <f t="shared" si="6"/>
        <v>1</v>
      </c>
      <c r="Z206" s="54">
        <f t="shared" si="7"/>
        <v>30</v>
      </c>
      <c r="AA206" s="54">
        <f>IF(Y206=0,0,IF(Y206&gt;7,AVERAGE(LARGE(D206:W206,{1,2,3,4,5,6,7,8})),0))</f>
        <v>0</v>
      </c>
      <c r="AB206" s="54">
        <f>IF(Y206=0,0,IF(Y206&gt;7,SUM(LARGE(D206:W206,{1,2,3,4,5,6,7,8})),0))</f>
        <v>0</v>
      </c>
      <c r="AC206" s="11"/>
    </row>
    <row r="207" spans="1:29" ht="15" customHeight="1">
      <c r="A207" s="55" t="s">
        <v>193</v>
      </c>
      <c r="B207" s="62" t="s">
        <v>10</v>
      </c>
      <c r="C207" s="63" t="s">
        <v>53</v>
      </c>
      <c r="D207" s="58"/>
      <c r="E207" s="58"/>
      <c r="F207" s="58"/>
      <c r="G207" s="58"/>
      <c r="H207" s="58"/>
      <c r="I207" s="58"/>
      <c r="J207" s="58"/>
      <c r="K207" s="58"/>
      <c r="L207" s="209"/>
      <c r="M207" s="243"/>
      <c r="N207" s="58"/>
      <c r="O207" s="58"/>
      <c r="P207" s="58"/>
      <c r="Q207" s="58"/>
      <c r="R207" s="58"/>
      <c r="S207" s="58"/>
      <c r="T207" s="58"/>
      <c r="U207" s="58"/>
      <c r="V207" s="59"/>
      <c r="W207" s="58"/>
      <c r="X207" s="61"/>
      <c r="Y207" s="53">
        <f t="shared" si="6"/>
        <v>0</v>
      </c>
      <c r="Z207" s="54">
        <f t="shared" si="7"/>
        <v>0</v>
      </c>
      <c r="AA207" s="54">
        <f>IF(Y207=0,0,IF(Y207&gt;7,AVERAGE(LARGE(D207:W207,{1,2,3,4,5,6,7,8})),0))</f>
        <v>0</v>
      </c>
      <c r="AB207" s="54">
        <f>IF(Y207=0,0,IF(Y207&gt;7,SUM(LARGE(D207:W207,{1,2,3,4,5,6,7,8})),0))</f>
        <v>0</v>
      </c>
      <c r="AC207" s="11"/>
    </row>
    <row r="208" spans="1:29" ht="15" customHeight="1">
      <c r="A208" s="55" t="s">
        <v>193</v>
      </c>
      <c r="B208" s="62" t="s">
        <v>10</v>
      </c>
      <c r="C208" s="63" t="s">
        <v>55</v>
      </c>
      <c r="D208" s="58"/>
      <c r="E208" s="58">
        <v>41</v>
      </c>
      <c r="F208" s="58"/>
      <c r="G208" s="58"/>
      <c r="H208" s="58"/>
      <c r="I208" s="58"/>
      <c r="J208" s="58"/>
      <c r="K208" s="58">
        <v>43</v>
      </c>
      <c r="L208" s="209"/>
      <c r="M208" s="243">
        <v>40</v>
      </c>
      <c r="N208" s="58"/>
      <c r="O208" s="58">
        <v>40</v>
      </c>
      <c r="P208" s="58"/>
      <c r="Q208" s="58"/>
      <c r="R208" s="58"/>
      <c r="S208" s="58"/>
      <c r="T208" s="58"/>
      <c r="U208" s="58"/>
      <c r="V208" s="59"/>
      <c r="W208" s="58"/>
      <c r="X208" s="61"/>
      <c r="Y208" s="53">
        <f t="shared" si="6"/>
        <v>4</v>
      </c>
      <c r="Z208" s="54">
        <f t="shared" si="7"/>
        <v>41</v>
      </c>
      <c r="AA208" s="54">
        <f>IF(Y208=0,0,IF(Y208&gt;7,AVERAGE(LARGE(D208:W208,{1,2,3,4,5,6,7,8})),0))</f>
        <v>0</v>
      </c>
      <c r="AB208" s="54">
        <f>IF(Y208=0,0,IF(Y208&gt;7,SUM(LARGE(D208:W208,{1,2,3,4,5,6,7,8})),0))</f>
        <v>0</v>
      </c>
      <c r="AC208" s="11"/>
    </row>
    <row r="209" spans="1:29" ht="15" customHeight="1">
      <c r="A209" s="55" t="s">
        <v>193</v>
      </c>
      <c r="B209" s="62" t="s">
        <v>10</v>
      </c>
      <c r="C209" s="63" t="s">
        <v>66</v>
      </c>
      <c r="D209" s="58"/>
      <c r="E209" s="58">
        <v>32</v>
      </c>
      <c r="F209" s="58"/>
      <c r="G209" s="58"/>
      <c r="H209" s="58"/>
      <c r="I209" s="58"/>
      <c r="J209" s="58"/>
      <c r="K209" s="58">
        <v>38</v>
      </c>
      <c r="L209" s="209"/>
      <c r="M209" s="243">
        <v>34</v>
      </c>
      <c r="N209" s="58"/>
      <c r="O209" s="58">
        <v>36</v>
      </c>
      <c r="P209" s="58"/>
      <c r="Q209" s="58"/>
      <c r="R209" s="58"/>
      <c r="S209" s="58"/>
      <c r="T209" s="58"/>
      <c r="U209" s="58"/>
      <c r="V209" s="59"/>
      <c r="W209" s="58"/>
      <c r="X209" s="61"/>
      <c r="Y209" s="53">
        <f t="shared" si="6"/>
        <v>4</v>
      </c>
      <c r="Z209" s="54">
        <f t="shared" si="7"/>
        <v>35</v>
      </c>
      <c r="AA209" s="54">
        <f>IF(Y209=0,0,IF(Y209&gt;7,AVERAGE(LARGE(D209:W209,{1,2,3,4,5,6,7,8})),0))</f>
        <v>0</v>
      </c>
      <c r="AB209" s="54">
        <f>IF(Y209=0,0,IF(Y209&gt;7,SUM(LARGE(D209:W209,{1,2,3,4,5,6,7,8})),0))</f>
        <v>0</v>
      </c>
      <c r="AC209" s="11"/>
    </row>
    <row r="210" spans="1:29" ht="15" customHeight="1">
      <c r="A210" s="55" t="s">
        <v>194</v>
      </c>
      <c r="B210" s="62" t="s">
        <v>5</v>
      </c>
      <c r="C210" s="63" t="s">
        <v>85</v>
      </c>
      <c r="D210" s="58"/>
      <c r="E210" s="58"/>
      <c r="F210" s="58"/>
      <c r="G210" s="58"/>
      <c r="H210" s="58"/>
      <c r="I210" s="58"/>
      <c r="J210" s="58"/>
      <c r="K210" s="58"/>
      <c r="L210" s="209"/>
      <c r="M210" s="243"/>
      <c r="N210" s="58"/>
      <c r="O210" s="58"/>
      <c r="P210" s="58"/>
      <c r="Q210" s="58"/>
      <c r="R210" s="58"/>
      <c r="S210" s="58"/>
      <c r="T210" s="58"/>
      <c r="U210" s="58"/>
      <c r="V210" s="59"/>
      <c r="W210" s="69"/>
      <c r="X210" s="61"/>
      <c r="Y210" s="53">
        <f t="shared" si="6"/>
        <v>0</v>
      </c>
      <c r="Z210" s="54">
        <f t="shared" si="7"/>
        <v>0</v>
      </c>
      <c r="AA210" s="54">
        <f>IF(Y210=0,0,IF(Y210&gt;7,AVERAGE(LARGE(D210:W210,{1,2,3,4,5,6,7,8})),0))</f>
        <v>0</v>
      </c>
      <c r="AB210" s="54">
        <f>IF(Y210=0,0,IF(Y210&gt;7,SUM(LARGE(D210:W210,{1,2,3,4,5,6,7,8})),0))</f>
        <v>0</v>
      </c>
      <c r="AC210" s="11"/>
    </row>
    <row r="211" spans="1:29" ht="15" customHeight="1">
      <c r="A211" s="55" t="s">
        <v>195</v>
      </c>
      <c r="B211" s="62" t="s">
        <v>9</v>
      </c>
      <c r="C211" s="63" t="s">
        <v>53</v>
      </c>
      <c r="D211" s="58">
        <v>41</v>
      </c>
      <c r="E211" s="58">
        <v>43</v>
      </c>
      <c r="F211" s="58">
        <v>41</v>
      </c>
      <c r="G211" s="58"/>
      <c r="H211" s="58">
        <v>43</v>
      </c>
      <c r="I211" s="58"/>
      <c r="J211" s="58">
        <v>37</v>
      </c>
      <c r="K211" s="58"/>
      <c r="L211" s="209"/>
      <c r="M211" s="243"/>
      <c r="N211" s="58"/>
      <c r="O211" s="58"/>
      <c r="P211" s="58"/>
      <c r="Q211" s="58">
        <v>39</v>
      </c>
      <c r="R211" s="58"/>
      <c r="S211" s="58"/>
      <c r="T211" s="58"/>
      <c r="U211" s="58"/>
      <c r="V211" s="59">
        <v>44</v>
      </c>
      <c r="W211" s="69">
        <v>43</v>
      </c>
      <c r="X211" s="61"/>
      <c r="Y211" s="53">
        <f t="shared" si="6"/>
        <v>8</v>
      </c>
      <c r="Z211" s="54">
        <f t="shared" si="7"/>
        <v>41.375</v>
      </c>
      <c r="AA211" s="54">
        <f>IF(Y211=0,0,IF(Y211&gt;7,AVERAGE(LARGE(D211:W211,{1,2,3,4,5,6,7,8})),0))</f>
        <v>41.375</v>
      </c>
      <c r="AB211" s="54">
        <f>IF(Y211=0,0,IF(Y211&gt;7,SUM(LARGE(D211:W211,{1,2,3,4,5,6,7,8})),0))</f>
        <v>331</v>
      </c>
      <c r="AC211" s="11"/>
    </row>
    <row r="212" spans="1:29" ht="15" customHeight="1">
      <c r="A212" s="55" t="s">
        <v>195</v>
      </c>
      <c r="B212" s="62" t="s">
        <v>9</v>
      </c>
      <c r="C212" s="63" t="s">
        <v>55</v>
      </c>
      <c r="D212" s="58"/>
      <c r="E212" s="58"/>
      <c r="F212" s="58">
        <v>35</v>
      </c>
      <c r="G212" s="58"/>
      <c r="H212" s="58"/>
      <c r="I212" s="58">
        <v>36</v>
      </c>
      <c r="J212" s="58"/>
      <c r="K212" s="58"/>
      <c r="L212" s="209"/>
      <c r="M212" s="243"/>
      <c r="N212" s="58"/>
      <c r="O212" s="58"/>
      <c r="P212" s="58"/>
      <c r="Q212" s="58"/>
      <c r="R212" s="58"/>
      <c r="S212" s="58"/>
      <c r="T212" s="58"/>
      <c r="U212" s="58"/>
      <c r="V212" s="59">
        <v>37</v>
      </c>
      <c r="W212" s="58">
        <v>35</v>
      </c>
      <c r="X212" s="61"/>
      <c r="Y212" s="53">
        <f t="shared" si="6"/>
        <v>4</v>
      </c>
      <c r="Z212" s="54">
        <f t="shared" si="7"/>
        <v>35.75</v>
      </c>
      <c r="AA212" s="54">
        <f>IF(Y212=0,0,IF(Y212&gt;7,AVERAGE(LARGE(D212:W212,{1,2,3,4,5,6,7,8})),0))</f>
        <v>0</v>
      </c>
      <c r="AB212" s="54">
        <f>IF(Y212=0,0,IF(Y212&gt;7,SUM(LARGE(D212:W212,{1,2,3,4,5,6,7,8})),0))</f>
        <v>0</v>
      </c>
      <c r="AC212" s="11"/>
    </row>
    <row r="213" spans="1:29" ht="15" customHeight="1">
      <c r="A213" s="55" t="s">
        <v>195</v>
      </c>
      <c r="B213" s="62" t="s">
        <v>9</v>
      </c>
      <c r="C213" s="63" t="s">
        <v>66</v>
      </c>
      <c r="D213" s="58"/>
      <c r="E213" s="58"/>
      <c r="F213" s="58"/>
      <c r="G213" s="58"/>
      <c r="H213" s="58"/>
      <c r="I213" s="58"/>
      <c r="J213" s="58"/>
      <c r="K213" s="58"/>
      <c r="L213" s="209"/>
      <c r="M213" s="243"/>
      <c r="N213" s="58"/>
      <c r="O213" s="58"/>
      <c r="P213" s="58"/>
      <c r="Q213" s="58"/>
      <c r="R213" s="58"/>
      <c r="S213" s="58"/>
      <c r="T213" s="58"/>
      <c r="U213" s="58"/>
      <c r="V213" s="59"/>
      <c r="W213" s="69"/>
      <c r="X213" s="61"/>
      <c r="Y213" s="53">
        <f t="shared" si="6"/>
        <v>0</v>
      </c>
      <c r="Z213" s="54">
        <f t="shared" si="7"/>
        <v>0</v>
      </c>
      <c r="AA213" s="54">
        <f>IF(Y213=0,0,IF(Y213&gt;7,AVERAGE(LARGE(D213:W213,{1,2,3,4,5,6,7,8})),0))</f>
        <v>0</v>
      </c>
      <c r="AB213" s="54">
        <f>IF(Y213=0,0,IF(Y213&gt;7,SUM(LARGE(D213:W213,{1,2,3,4,5,6,7,8})),0))</f>
        <v>0</v>
      </c>
      <c r="AC213" s="11"/>
    </row>
    <row r="214" spans="1:29" ht="15" customHeight="1">
      <c r="A214" s="55" t="s">
        <v>195</v>
      </c>
      <c r="B214" s="62" t="s">
        <v>9</v>
      </c>
      <c r="C214" s="63" t="s">
        <v>94</v>
      </c>
      <c r="D214" s="58"/>
      <c r="E214" s="58"/>
      <c r="F214" s="58"/>
      <c r="G214" s="58">
        <v>28</v>
      </c>
      <c r="H214" s="58"/>
      <c r="I214" s="58"/>
      <c r="J214" s="58"/>
      <c r="K214" s="58"/>
      <c r="L214" s="209"/>
      <c r="M214" s="243"/>
      <c r="N214" s="58"/>
      <c r="O214" s="58"/>
      <c r="P214" s="58"/>
      <c r="Q214" s="58"/>
      <c r="R214" s="58"/>
      <c r="S214" s="58"/>
      <c r="T214" s="58"/>
      <c r="U214" s="58"/>
      <c r="V214" s="59">
        <v>31</v>
      </c>
      <c r="W214" s="58"/>
      <c r="X214" s="61"/>
      <c r="Y214" s="53">
        <f t="shared" si="6"/>
        <v>2</v>
      </c>
      <c r="Z214" s="54">
        <f t="shared" si="7"/>
        <v>29.5</v>
      </c>
      <c r="AA214" s="54">
        <f>IF(Y214=0,0,IF(Y214&gt;7,AVERAGE(LARGE(D214:W214,{1,2,3,4,5,6,7,8})),0))</f>
        <v>0</v>
      </c>
      <c r="AB214" s="54">
        <f>IF(Y214=0,0,IF(Y214&gt;7,SUM(LARGE(D214:W214,{1,2,3,4,5,6,7,8})),0))</f>
        <v>0</v>
      </c>
      <c r="AC214" s="11"/>
    </row>
    <row r="215" spans="1:29" ht="15" customHeight="1">
      <c r="A215" s="55" t="s">
        <v>195</v>
      </c>
      <c r="B215" s="62" t="s">
        <v>9</v>
      </c>
      <c r="C215" s="63" t="s">
        <v>56</v>
      </c>
      <c r="D215" s="58">
        <v>33</v>
      </c>
      <c r="E215" s="58">
        <v>38</v>
      </c>
      <c r="F215" s="58"/>
      <c r="G215" s="58"/>
      <c r="H215" s="58"/>
      <c r="I215" s="58"/>
      <c r="J215" s="58"/>
      <c r="K215" s="58"/>
      <c r="L215" s="209"/>
      <c r="M215" s="243">
        <v>38</v>
      </c>
      <c r="N215" s="58">
        <v>37</v>
      </c>
      <c r="O215" s="58">
        <v>33</v>
      </c>
      <c r="P215" s="58"/>
      <c r="Q215" s="58">
        <v>41</v>
      </c>
      <c r="R215" s="58"/>
      <c r="S215" s="58"/>
      <c r="T215" s="58"/>
      <c r="U215" s="58"/>
      <c r="V215" s="59">
        <v>36</v>
      </c>
      <c r="W215" s="58">
        <v>41</v>
      </c>
      <c r="X215" s="61"/>
      <c r="Y215" s="53">
        <f t="shared" si="6"/>
        <v>8</v>
      </c>
      <c r="Z215" s="54">
        <f t="shared" si="7"/>
        <v>37.125</v>
      </c>
      <c r="AA215" s="54">
        <f>IF(Y215=0,0,IF(Y215&gt;7,AVERAGE(LARGE(D215:W215,{1,2,3,4,5,6,7,8})),0))</f>
        <v>37.125</v>
      </c>
      <c r="AB215" s="54">
        <f>IF(Y215=0,0,IF(Y215&gt;7,SUM(LARGE(D215:W215,{1,2,3,4,5,6,7,8})),0))</f>
        <v>297</v>
      </c>
      <c r="AC215" s="11"/>
    </row>
    <row r="216" spans="1:29" ht="15" customHeight="1">
      <c r="A216" s="55" t="s">
        <v>196</v>
      </c>
      <c r="B216" s="62" t="s">
        <v>5</v>
      </c>
      <c r="C216" s="63" t="s">
        <v>53</v>
      </c>
      <c r="D216" s="58"/>
      <c r="E216" s="58"/>
      <c r="F216" s="58"/>
      <c r="G216" s="58"/>
      <c r="H216" s="58"/>
      <c r="I216" s="58"/>
      <c r="J216" s="58"/>
      <c r="K216" s="58"/>
      <c r="L216" s="209"/>
      <c r="M216" s="243"/>
      <c r="N216" s="58"/>
      <c r="O216" s="58"/>
      <c r="P216" s="58"/>
      <c r="Q216" s="58"/>
      <c r="R216" s="58"/>
      <c r="S216" s="58"/>
      <c r="T216" s="58"/>
      <c r="U216" s="58"/>
      <c r="V216" s="59"/>
      <c r="W216" s="58"/>
      <c r="X216" s="61"/>
      <c r="Y216" s="53">
        <f t="shared" si="6"/>
        <v>0</v>
      </c>
      <c r="Z216" s="54">
        <f t="shared" si="7"/>
        <v>0</v>
      </c>
      <c r="AA216" s="54">
        <f>IF(Y216=0,0,IF(Y216&gt;7,AVERAGE(LARGE(D216:W216,{1,2,3,4,5,6,7,8})),0))</f>
        <v>0</v>
      </c>
      <c r="AB216" s="54">
        <f>IF(Y216=0,0,IF(Y216&gt;7,SUM(LARGE(D216:W216,{1,2,3,4,5,6,7,8})),0))</f>
        <v>0</v>
      </c>
      <c r="AC216" s="11"/>
    </row>
    <row r="217" spans="1:29" ht="15" customHeight="1">
      <c r="A217" s="55" t="s">
        <v>197</v>
      </c>
      <c r="B217" s="62" t="s">
        <v>4</v>
      </c>
      <c r="C217" s="63" t="s">
        <v>53</v>
      </c>
      <c r="D217" s="58"/>
      <c r="E217" s="58"/>
      <c r="F217" s="58">
        <v>21</v>
      </c>
      <c r="G217" s="58">
        <v>31</v>
      </c>
      <c r="H217" s="58"/>
      <c r="I217" s="58"/>
      <c r="J217" s="58"/>
      <c r="K217" s="58">
        <v>30</v>
      </c>
      <c r="L217" s="209"/>
      <c r="M217" s="243">
        <v>31</v>
      </c>
      <c r="N217" s="58"/>
      <c r="O217" s="58"/>
      <c r="P217" s="58"/>
      <c r="Q217" s="58">
        <v>24</v>
      </c>
      <c r="R217" s="58"/>
      <c r="S217" s="58"/>
      <c r="T217" s="58"/>
      <c r="U217" s="58"/>
      <c r="V217" s="59">
        <v>26</v>
      </c>
      <c r="W217" s="58"/>
      <c r="X217" s="61"/>
      <c r="Y217" s="53">
        <f t="shared" si="6"/>
        <v>6</v>
      </c>
      <c r="Z217" s="54">
        <f t="shared" si="7"/>
        <v>27.166666666666668</v>
      </c>
      <c r="AA217" s="54">
        <f>IF(Y217=0,0,IF(Y217&gt;7,AVERAGE(LARGE(D217:W217,{1,2,3,4,5,6,7,8})),0))</f>
        <v>0</v>
      </c>
      <c r="AB217" s="54">
        <f>IF(Y217=0,0,IF(Y217&gt;7,SUM(LARGE(D217:W217,{1,2,3,4,5,6,7,8})),0))</f>
        <v>0</v>
      </c>
      <c r="AC217" s="11"/>
    </row>
    <row r="218" spans="1:29" ht="15" customHeight="1">
      <c r="A218" s="55" t="s">
        <v>198</v>
      </c>
      <c r="B218" s="62" t="s">
        <v>5</v>
      </c>
      <c r="C218" s="57" t="s">
        <v>53</v>
      </c>
      <c r="D218" s="58"/>
      <c r="E218" s="58"/>
      <c r="F218" s="58"/>
      <c r="G218" s="58"/>
      <c r="H218" s="58"/>
      <c r="I218" s="58"/>
      <c r="J218" s="58"/>
      <c r="K218" s="58"/>
      <c r="L218" s="209"/>
      <c r="M218" s="243"/>
      <c r="N218" s="58"/>
      <c r="O218" s="58"/>
      <c r="P218" s="58"/>
      <c r="Q218" s="58"/>
      <c r="R218" s="58"/>
      <c r="S218" s="58"/>
      <c r="T218" s="58"/>
      <c r="U218" s="58"/>
      <c r="V218" s="59"/>
      <c r="W218" s="58"/>
      <c r="X218" s="61"/>
      <c r="Y218" s="53">
        <f t="shared" si="6"/>
        <v>0</v>
      </c>
      <c r="Z218" s="54">
        <f t="shared" si="7"/>
        <v>0</v>
      </c>
      <c r="AA218" s="54">
        <f>IF(Y218=0,0,IF(Y218&gt;7,AVERAGE(LARGE(D218:W218,{1,2,3,4,5,6,7,8})),0))</f>
        <v>0</v>
      </c>
      <c r="AB218" s="54">
        <f>IF(Y218=0,0,IF(Y218&gt;7,SUM(LARGE(D218:W218,{1,2,3,4,5,6,7,8})),0))</f>
        <v>0</v>
      </c>
      <c r="AC218" s="11"/>
    </row>
    <row r="219" spans="1:29" ht="15" customHeight="1">
      <c r="A219" s="55" t="s">
        <v>199</v>
      </c>
      <c r="B219" s="62" t="s">
        <v>4</v>
      </c>
      <c r="C219" s="63" t="s">
        <v>55</v>
      </c>
      <c r="D219" s="58"/>
      <c r="E219" s="58">
        <v>36</v>
      </c>
      <c r="F219" s="58">
        <v>31</v>
      </c>
      <c r="G219" s="58">
        <v>37</v>
      </c>
      <c r="H219" s="58">
        <v>40</v>
      </c>
      <c r="I219" s="58"/>
      <c r="J219" s="58"/>
      <c r="K219" s="58"/>
      <c r="L219" s="209"/>
      <c r="M219" s="243"/>
      <c r="N219" s="58"/>
      <c r="O219" s="58">
        <v>36</v>
      </c>
      <c r="P219" s="58"/>
      <c r="Q219" s="58"/>
      <c r="R219" s="58"/>
      <c r="S219" s="58"/>
      <c r="T219" s="58"/>
      <c r="U219" s="58"/>
      <c r="V219" s="59"/>
      <c r="W219" s="58"/>
      <c r="X219" s="61"/>
      <c r="Y219" s="53">
        <f t="shared" si="6"/>
        <v>5</v>
      </c>
      <c r="Z219" s="54">
        <f t="shared" si="7"/>
        <v>36</v>
      </c>
      <c r="AA219" s="54">
        <f>IF(Y219=0,0,IF(Y219&gt;7,AVERAGE(LARGE(D219:W219,{1,2,3,4,5,6,7,8})),0))</f>
        <v>0</v>
      </c>
      <c r="AB219" s="54">
        <f>IF(Y219=0,0,IF(Y219&gt;7,SUM(LARGE(D219:W219,{1,2,3,4,5,6,7,8})),0))</f>
        <v>0</v>
      </c>
      <c r="AC219" s="11"/>
    </row>
    <row r="220" spans="1:29" ht="15" customHeight="1">
      <c r="A220" s="55" t="s">
        <v>200</v>
      </c>
      <c r="B220" s="62" t="s">
        <v>7</v>
      </c>
      <c r="C220" s="63" t="s">
        <v>53</v>
      </c>
      <c r="D220" s="58"/>
      <c r="E220" s="58"/>
      <c r="F220" s="58"/>
      <c r="G220" s="58"/>
      <c r="H220" s="58"/>
      <c r="I220" s="58"/>
      <c r="J220" s="58"/>
      <c r="K220" s="58"/>
      <c r="L220" s="209"/>
      <c r="M220" s="243"/>
      <c r="N220" s="58"/>
      <c r="O220" s="58"/>
      <c r="P220" s="58"/>
      <c r="Q220" s="58"/>
      <c r="R220" s="58"/>
      <c r="S220" s="58"/>
      <c r="T220" s="58"/>
      <c r="U220" s="58"/>
      <c r="V220" s="59"/>
      <c r="W220" s="58"/>
      <c r="X220" s="61"/>
      <c r="Y220" s="53">
        <f t="shared" si="6"/>
        <v>0</v>
      </c>
      <c r="Z220" s="54">
        <f t="shared" si="7"/>
        <v>0</v>
      </c>
      <c r="AA220" s="54">
        <f>IF(Y220=0,0,IF(Y220&gt;7,AVERAGE(LARGE(D220:W220,{1,2,3,4,5,6,7,8})),0))</f>
        <v>0</v>
      </c>
      <c r="AB220" s="54">
        <f>IF(Y220=0,0,IF(Y220&gt;7,SUM(LARGE(D220:W220,{1,2,3,4,5,6,7,8})),0))</f>
        <v>0</v>
      </c>
      <c r="AC220" s="11"/>
    </row>
    <row r="221" spans="1:29" ht="15" customHeight="1">
      <c r="A221" s="55" t="s">
        <v>201</v>
      </c>
      <c r="B221" s="62" t="s">
        <v>6</v>
      </c>
      <c r="C221" s="57" t="s">
        <v>53</v>
      </c>
      <c r="D221" s="58">
        <v>38</v>
      </c>
      <c r="E221" s="58">
        <v>43</v>
      </c>
      <c r="F221" s="58">
        <v>44</v>
      </c>
      <c r="G221" s="58">
        <v>36</v>
      </c>
      <c r="H221" s="58">
        <v>41</v>
      </c>
      <c r="I221" s="58">
        <v>44</v>
      </c>
      <c r="J221" s="58">
        <v>45</v>
      </c>
      <c r="K221" s="58">
        <v>36</v>
      </c>
      <c r="L221" s="209">
        <v>39</v>
      </c>
      <c r="M221" s="243">
        <v>41</v>
      </c>
      <c r="N221" s="58">
        <v>46</v>
      </c>
      <c r="O221" s="58">
        <v>42</v>
      </c>
      <c r="P221" s="58">
        <v>45</v>
      </c>
      <c r="Q221" s="58">
        <v>40</v>
      </c>
      <c r="R221" s="58"/>
      <c r="S221" s="58"/>
      <c r="T221" s="58"/>
      <c r="U221" s="58"/>
      <c r="V221" s="59"/>
      <c r="W221" s="58"/>
      <c r="X221" s="61"/>
      <c r="Y221" s="53">
        <f t="shared" si="6"/>
        <v>14</v>
      </c>
      <c r="Z221" s="54">
        <f t="shared" si="7"/>
        <v>41.428571428571431</v>
      </c>
      <c r="AA221" s="54">
        <f>IF(Y221=0,0,IF(Y221&gt;7,AVERAGE(LARGE(D221:W221,{1,2,3,4,5,6,7,8})),0))</f>
        <v>43.75</v>
      </c>
      <c r="AB221" s="54">
        <f>IF(Y221=0,0,IF(Y221&gt;7,SUM(LARGE(D221:W221,{1,2,3,4,5,6,7,8})),0))</f>
        <v>350</v>
      </c>
      <c r="AC221" s="11"/>
    </row>
    <row r="222" spans="1:29" ht="15" customHeight="1">
      <c r="A222" s="55" t="s">
        <v>201</v>
      </c>
      <c r="B222" s="62" t="s">
        <v>6</v>
      </c>
      <c r="C222" s="63" t="s">
        <v>55</v>
      </c>
      <c r="D222" s="58">
        <v>43</v>
      </c>
      <c r="E222" s="58">
        <v>37</v>
      </c>
      <c r="F222" s="58">
        <v>42</v>
      </c>
      <c r="G222" s="58">
        <v>37</v>
      </c>
      <c r="H222" s="58">
        <v>44</v>
      </c>
      <c r="I222" s="58">
        <v>43</v>
      </c>
      <c r="J222" s="58">
        <v>44</v>
      </c>
      <c r="K222" s="58">
        <v>42</v>
      </c>
      <c r="L222" s="209">
        <v>44</v>
      </c>
      <c r="M222" s="243">
        <v>39</v>
      </c>
      <c r="N222" s="58">
        <v>41</v>
      </c>
      <c r="O222" s="58">
        <v>42</v>
      </c>
      <c r="P222" s="58">
        <v>36</v>
      </c>
      <c r="Q222" s="58">
        <v>42</v>
      </c>
      <c r="R222" s="58"/>
      <c r="S222" s="58"/>
      <c r="T222" s="58"/>
      <c r="U222" s="58"/>
      <c r="V222" s="59"/>
      <c r="W222" s="58"/>
      <c r="X222" s="61"/>
      <c r="Y222" s="53">
        <f t="shared" si="6"/>
        <v>14</v>
      </c>
      <c r="Z222" s="54">
        <f t="shared" si="7"/>
        <v>41.142857142857146</v>
      </c>
      <c r="AA222" s="54">
        <f>IF(Y222=0,0,IF(Y222&gt;7,AVERAGE(LARGE(D222:W222,{1,2,3,4,5,6,7,8})),0))</f>
        <v>43</v>
      </c>
      <c r="AB222" s="54">
        <f>IF(Y222=0,0,IF(Y222&gt;7,SUM(LARGE(D222:W222,{1,2,3,4,5,6,7,8})),0))</f>
        <v>344</v>
      </c>
      <c r="AC222" s="11"/>
    </row>
    <row r="223" spans="1:29" ht="15" customHeight="1">
      <c r="A223" s="55" t="s">
        <v>202</v>
      </c>
      <c r="B223" s="62" t="s">
        <v>11</v>
      </c>
      <c r="C223" s="63" t="s">
        <v>53</v>
      </c>
      <c r="D223" s="58"/>
      <c r="E223" s="58"/>
      <c r="F223" s="58"/>
      <c r="G223" s="58"/>
      <c r="H223" s="58"/>
      <c r="I223" s="58"/>
      <c r="J223" s="58"/>
      <c r="K223" s="58"/>
      <c r="L223" s="209"/>
      <c r="M223" s="243"/>
      <c r="N223" s="58"/>
      <c r="O223" s="58"/>
      <c r="P223" s="58"/>
      <c r="Q223" s="58"/>
      <c r="R223" s="58"/>
      <c r="S223" s="58"/>
      <c r="T223" s="58"/>
      <c r="U223" s="58"/>
      <c r="V223" s="59"/>
      <c r="W223" s="58"/>
      <c r="X223" s="61"/>
      <c r="Y223" s="53">
        <f t="shared" si="6"/>
        <v>0</v>
      </c>
      <c r="Z223" s="54">
        <f t="shared" si="7"/>
        <v>0</v>
      </c>
      <c r="AA223" s="54">
        <f>IF(Y223=0,0,IF(Y223&gt;7,AVERAGE(LARGE(D223:W223,{1,2,3,4,5,6,7,8})),0))</f>
        <v>0</v>
      </c>
      <c r="AB223" s="54">
        <f>IF(Y223=0,0,IF(Y223&gt;7,SUM(LARGE(D223:W223,{1,2,3,4,5,6,7,8})),0))</f>
        <v>0</v>
      </c>
      <c r="AC223" s="11"/>
    </row>
    <row r="224" spans="1:29" ht="15" customHeight="1">
      <c r="A224" s="55" t="s">
        <v>202</v>
      </c>
      <c r="B224" s="62" t="s">
        <v>11</v>
      </c>
      <c r="C224" s="63" t="s">
        <v>55</v>
      </c>
      <c r="D224" s="58"/>
      <c r="E224" s="58"/>
      <c r="F224" s="58"/>
      <c r="G224" s="58"/>
      <c r="H224" s="58"/>
      <c r="I224" s="58"/>
      <c r="J224" s="58"/>
      <c r="K224" s="58"/>
      <c r="L224" s="209"/>
      <c r="M224" s="243"/>
      <c r="N224" s="58"/>
      <c r="O224" s="58"/>
      <c r="P224" s="58"/>
      <c r="Q224" s="58"/>
      <c r="R224" s="58"/>
      <c r="S224" s="58"/>
      <c r="T224" s="58"/>
      <c r="U224" s="58"/>
      <c r="V224" s="59"/>
      <c r="W224" s="58"/>
      <c r="X224" s="61"/>
      <c r="Y224" s="53">
        <f t="shared" si="6"/>
        <v>0</v>
      </c>
      <c r="Z224" s="54">
        <f t="shared" si="7"/>
        <v>0</v>
      </c>
      <c r="AA224" s="54">
        <f>IF(Y224=0,0,IF(Y224&gt;7,AVERAGE(LARGE(D224:W224,{1,2,3,4,5,6,7,8})),0))</f>
        <v>0</v>
      </c>
      <c r="AB224" s="54">
        <f>IF(Y224=0,0,IF(Y224&gt;7,SUM(LARGE(D224:W224,{1,2,3,4,5,6,7,8})),0))</f>
        <v>0</v>
      </c>
      <c r="AC224" s="11"/>
    </row>
    <row r="225" spans="1:29" ht="15" customHeight="1">
      <c r="A225" s="55" t="s">
        <v>203</v>
      </c>
      <c r="B225" s="62" t="s">
        <v>6</v>
      </c>
      <c r="C225" s="57" t="s">
        <v>53</v>
      </c>
      <c r="D225" s="58"/>
      <c r="E225" s="58"/>
      <c r="F225" s="58"/>
      <c r="G225" s="58"/>
      <c r="H225" s="58"/>
      <c r="I225" s="58"/>
      <c r="J225" s="58"/>
      <c r="K225" s="58"/>
      <c r="L225" s="209"/>
      <c r="M225" s="243"/>
      <c r="N225" s="58"/>
      <c r="O225" s="58"/>
      <c r="P225" s="58"/>
      <c r="Q225" s="58">
        <v>32</v>
      </c>
      <c r="R225" s="58"/>
      <c r="S225" s="58"/>
      <c r="T225" s="58"/>
      <c r="U225" s="58"/>
      <c r="V225" s="59"/>
      <c r="W225" s="58"/>
      <c r="X225" s="61"/>
      <c r="Y225" s="53">
        <f t="shared" si="6"/>
        <v>1</v>
      </c>
      <c r="Z225" s="54">
        <f t="shared" si="7"/>
        <v>32</v>
      </c>
      <c r="AA225" s="54">
        <f>IF(Y225=0,0,IF(Y225&gt;7,AVERAGE(LARGE(D225:W225,{1,2,3,4,5,6,7,8})),0))</f>
        <v>0</v>
      </c>
      <c r="AB225" s="54">
        <f>IF(Y225=0,0,IF(Y225&gt;7,SUM(LARGE(D225:W225,{1,2,3,4,5,6,7,8})),0))</f>
        <v>0</v>
      </c>
      <c r="AC225" s="11"/>
    </row>
    <row r="226" spans="1:29" ht="15" customHeight="1">
      <c r="A226" s="55" t="s">
        <v>203</v>
      </c>
      <c r="B226" s="62" t="s">
        <v>6</v>
      </c>
      <c r="C226" s="63" t="s">
        <v>55</v>
      </c>
      <c r="D226" s="58">
        <v>36</v>
      </c>
      <c r="E226" s="58">
        <v>38</v>
      </c>
      <c r="F226" s="58">
        <v>37</v>
      </c>
      <c r="G226" s="58">
        <v>39</v>
      </c>
      <c r="H226" s="58">
        <v>39</v>
      </c>
      <c r="I226" s="58">
        <v>47</v>
      </c>
      <c r="J226" s="58"/>
      <c r="K226" s="58"/>
      <c r="L226" s="209">
        <v>45</v>
      </c>
      <c r="M226" s="243">
        <v>38</v>
      </c>
      <c r="N226" s="58">
        <v>40</v>
      </c>
      <c r="O226" s="58">
        <v>37</v>
      </c>
      <c r="P226" s="58">
        <v>33</v>
      </c>
      <c r="Q226" s="58"/>
      <c r="R226" s="58"/>
      <c r="S226" s="58"/>
      <c r="T226" s="58"/>
      <c r="U226" s="58"/>
      <c r="V226" s="59"/>
      <c r="W226" s="58"/>
      <c r="X226" s="61"/>
      <c r="Y226" s="53">
        <f t="shared" si="6"/>
        <v>11</v>
      </c>
      <c r="Z226" s="54">
        <f t="shared" si="7"/>
        <v>39</v>
      </c>
      <c r="AA226" s="54">
        <f>IF(Y226=0,0,IF(Y226&gt;7,AVERAGE(LARGE(D226:W226,{1,2,3,4,5,6,7,8})),0))</f>
        <v>40.375</v>
      </c>
      <c r="AB226" s="54">
        <f>IF(Y226=0,0,IF(Y226&gt;7,SUM(LARGE(D226:W226,{1,2,3,4,5,6,7,8})),0))</f>
        <v>323</v>
      </c>
      <c r="AC226" s="11"/>
    </row>
    <row r="227" spans="1:29" ht="15" customHeight="1">
      <c r="A227" s="55" t="s">
        <v>204</v>
      </c>
      <c r="B227" s="62" t="s">
        <v>4</v>
      </c>
      <c r="C227" s="63" t="s">
        <v>56</v>
      </c>
      <c r="D227" s="58"/>
      <c r="E227" s="58"/>
      <c r="F227" s="58"/>
      <c r="G227" s="58"/>
      <c r="H227" s="58"/>
      <c r="I227" s="58"/>
      <c r="J227" s="58"/>
      <c r="K227" s="58"/>
      <c r="L227" s="209"/>
      <c r="M227" s="243"/>
      <c r="N227" s="58"/>
      <c r="O227" s="58"/>
      <c r="P227" s="58"/>
      <c r="Q227" s="58"/>
      <c r="R227" s="58"/>
      <c r="S227" s="58"/>
      <c r="T227" s="58"/>
      <c r="U227" s="58"/>
      <c r="V227" s="59"/>
      <c r="W227" s="58"/>
      <c r="X227" s="61"/>
      <c r="Y227" s="53">
        <f t="shared" si="6"/>
        <v>0</v>
      </c>
      <c r="Z227" s="54">
        <f t="shared" si="7"/>
        <v>0</v>
      </c>
      <c r="AA227" s="54">
        <f>IF(Y227=0,0,IF(Y227&gt;7,AVERAGE(LARGE(D227:W227,{1,2,3,4,5,6,7,8})),0))</f>
        <v>0</v>
      </c>
      <c r="AB227" s="54">
        <f>IF(Y227=0,0,IF(Y227&gt;7,SUM(LARGE(D227:W227,{1,2,3,4,5,6,7,8})),0))</f>
        <v>0</v>
      </c>
      <c r="AC227" s="11"/>
    </row>
    <row r="228" spans="1:29" ht="15" customHeight="1">
      <c r="A228" s="55" t="s">
        <v>205</v>
      </c>
      <c r="B228" s="62" t="s">
        <v>5</v>
      </c>
      <c r="C228" s="63" t="s">
        <v>53</v>
      </c>
      <c r="D228" s="58"/>
      <c r="E228" s="58"/>
      <c r="F228" s="58"/>
      <c r="G228" s="58"/>
      <c r="H228" s="58"/>
      <c r="I228" s="58"/>
      <c r="J228" s="58"/>
      <c r="K228" s="58"/>
      <c r="L228" s="209"/>
      <c r="M228" s="243"/>
      <c r="N228" s="58"/>
      <c r="O228" s="58"/>
      <c r="P228" s="58"/>
      <c r="Q228" s="58"/>
      <c r="R228" s="58"/>
      <c r="S228" s="58"/>
      <c r="T228" s="58"/>
      <c r="U228" s="58"/>
      <c r="V228" s="59"/>
      <c r="W228" s="58"/>
      <c r="X228" s="60"/>
      <c r="Y228" s="53">
        <f t="shared" si="6"/>
        <v>0</v>
      </c>
      <c r="Z228" s="54">
        <f t="shared" si="7"/>
        <v>0</v>
      </c>
      <c r="AA228" s="54">
        <f>IF(Y228=0,0,IF(Y228&gt;7,AVERAGE(LARGE(D228:W228,{1,2,3,4,5,6,7,8})),0))</f>
        <v>0</v>
      </c>
      <c r="AB228" s="54">
        <f>IF(Y228=0,0,IF(Y228&gt;7,SUM(LARGE(D228:W228,{1,2,3,4,5,6,7,8})),0))</f>
        <v>0</v>
      </c>
      <c r="AC228" s="11"/>
    </row>
    <row r="229" spans="1:29" s="2" customFormat="1" ht="15" customHeight="1">
      <c r="A229" s="55" t="s">
        <v>205</v>
      </c>
      <c r="B229" s="62" t="s">
        <v>5</v>
      </c>
      <c r="C229" s="63" t="s">
        <v>55</v>
      </c>
      <c r="D229" s="58"/>
      <c r="E229" s="58"/>
      <c r="F229" s="58"/>
      <c r="G229" s="58"/>
      <c r="H229" s="58"/>
      <c r="I229" s="58"/>
      <c r="J229" s="58"/>
      <c r="K229" s="58"/>
      <c r="L229" s="209"/>
      <c r="M229" s="243"/>
      <c r="N229" s="58"/>
      <c r="O229" s="58"/>
      <c r="P229" s="58"/>
      <c r="Q229" s="58"/>
      <c r="R229" s="58"/>
      <c r="S229" s="58"/>
      <c r="T229" s="58"/>
      <c r="U229" s="58"/>
      <c r="V229" s="59"/>
      <c r="W229" s="58"/>
      <c r="X229" s="61"/>
      <c r="Y229" s="53">
        <f t="shared" si="6"/>
        <v>0</v>
      </c>
      <c r="Z229" s="54">
        <f t="shared" si="7"/>
        <v>0</v>
      </c>
      <c r="AA229" s="54">
        <f>IF(Y229=0,0,IF(Y229&gt;7,AVERAGE(LARGE(D229:W229,{1,2,3,4,5,6,7,8})),0))</f>
        <v>0</v>
      </c>
      <c r="AB229" s="54">
        <f>IF(Y229=0,0,IF(Y229&gt;7,SUM(LARGE(D229:W229,{1,2,3,4,5,6,7,8})),0))</f>
        <v>0</v>
      </c>
      <c r="AC229" s="65"/>
    </row>
    <row r="230" spans="1:29" ht="15" customHeight="1">
      <c r="A230" s="55" t="s">
        <v>206</v>
      </c>
      <c r="B230" s="62" t="s">
        <v>5</v>
      </c>
      <c r="C230" s="63" t="s">
        <v>53</v>
      </c>
      <c r="D230" s="58"/>
      <c r="E230" s="58"/>
      <c r="F230" s="58">
        <v>25</v>
      </c>
      <c r="G230" s="58">
        <v>27</v>
      </c>
      <c r="H230" s="58"/>
      <c r="I230" s="58"/>
      <c r="J230" s="58"/>
      <c r="K230" s="58"/>
      <c r="L230" s="209"/>
      <c r="M230" s="243">
        <v>30</v>
      </c>
      <c r="N230" s="58"/>
      <c r="O230" s="58"/>
      <c r="P230" s="58">
        <v>25</v>
      </c>
      <c r="Q230" s="58"/>
      <c r="R230" s="58"/>
      <c r="S230" s="58"/>
      <c r="T230" s="58"/>
      <c r="U230" s="58"/>
      <c r="V230" s="59">
        <v>29</v>
      </c>
      <c r="W230" s="58">
        <v>34</v>
      </c>
      <c r="X230" s="61"/>
      <c r="Y230" s="53">
        <f t="shared" si="6"/>
        <v>6</v>
      </c>
      <c r="Z230" s="54">
        <f t="shared" si="7"/>
        <v>28.333333333333332</v>
      </c>
      <c r="AA230" s="54">
        <f>IF(Y230=0,0,IF(Y230&gt;7,AVERAGE(LARGE(D230:W230,{1,2,3,4,5,6,7,8})),0))</f>
        <v>0</v>
      </c>
      <c r="AB230" s="54">
        <f>IF(Y230=0,0,IF(Y230&gt;7,SUM(LARGE(D230:W230,{1,2,3,4,5,6,7,8})),0))</f>
        <v>0</v>
      </c>
      <c r="AC230" s="11"/>
    </row>
    <row r="231" spans="1:29" ht="15" customHeight="1">
      <c r="A231" s="267" t="s">
        <v>206</v>
      </c>
      <c r="B231" s="265" t="s">
        <v>5</v>
      </c>
      <c r="C231" s="268" t="s">
        <v>55</v>
      </c>
      <c r="D231" s="67"/>
      <c r="E231" s="67"/>
      <c r="F231" s="67"/>
      <c r="G231" s="67"/>
      <c r="H231" s="67"/>
      <c r="I231" s="67"/>
      <c r="J231" s="67"/>
      <c r="K231" s="58"/>
      <c r="L231" s="210"/>
      <c r="M231" s="244"/>
      <c r="N231" s="67"/>
      <c r="O231" s="67"/>
      <c r="P231" s="269">
        <v>18</v>
      </c>
      <c r="Q231" s="67"/>
      <c r="R231" s="67"/>
      <c r="S231" s="67"/>
      <c r="T231" s="67"/>
      <c r="U231" s="67"/>
      <c r="V231" s="68"/>
      <c r="W231" s="67"/>
      <c r="X231" s="60"/>
      <c r="Y231" s="53">
        <f t="shared" si="6"/>
        <v>1</v>
      </c>
      <c r="Z231" s="54">
        <f t="shared" si="7"/>
        <v>18</v>
      </c>
      <c r="AA231" s="54">
        <f>IF(Y231=0,0,IF(Y231&gt;7,AVERAGE(LARGE(D231:W231,{1,2,3,4,5,6,7,8})),0))</f>
        <v>0</v>
      </c>
      <c r="AB231" s="54">
        <f>IF(Y231=0,0,IF(Y231&gt;7,SUM(LARGE(D231:W231,{1,2,3,4,5,6,7,8})),0))</f>
        <v>0</v>
      </c>
      <c r="AC231" s="11"/>
    </row>
    <row r="232" spans="1:29" ht="15" customHeight="1">
      <c r="A232" s="55" t="s">
        <v>207</v>
      </c>
      <c r="B232" s="62" t="s">
        <v>7</v>
      </c>
      <c r="C232" s="63" t="s">
        <v>53</v>
      </c>
      <c r="D232" s="58"/>
      <c r="E232" s="58"/>
      <c r="F232" s="58"/>
      <c r="G232" s="58"/>
      <c r="H232" s="58"/>
      <c r="I232" s="58"/>
      <c r="J232" s="58"/>
      <c r="K232" s="58"/>
      <c r="L232" s="209"/>
      <c r="M232" s="243"/>
      <c r="N232" s="58"/>
      <c r="O232" s="58"/>
      <c r="P232" s="58"/>
      <c r="Q232" s="58"/>
      <c r="R232" s="58"/>
      <c r="S232" s="58"/>
      <c r="T232" s="58"/>
      <c r="U232" s="58"/>
      <c r="V232" s="59"/>
      <c r="W232" s="58"/>
      <c r="X232" s="61"/>
      <c r="Y232" s="53">
        <f t="shared" si="6"/>
        <v>0</v>
      </c>
      <c r="Z232" s="54">
        <f t="shared" si="7"/>
        <v>0</v>
      </c>
      <c r="AA232" s="54">
        <f>IF(Y232=0,0,IF(Y232&gt;7,AVERAGE(LARGE(D232:W232,{1,2,3,4,5,6,7,8})),0))</f>
        <v>0</v>
      </c>
      <c r="AB232" s="54">
        <f>IF(Y232=0,0,IF(Y232&gt;7,SUM(LARGE(D232:W232,{1,2,3,4,5,6,7,8})),0))</f>
        <v>0</v>
      </c>
      <c r="AC232" s="11"/>
    </row>
    <row r="233" spans="1:29" ht="15" customHeight="1">
      <c r="A233" s="267" t="s">
        <v>563</v>
      </c>
      <c r="B233" s="265" t="s">
        <v>90</v>
      </c>
      <c r="C233" s="268" t="s">
        <v>53</v>
      </c>
      <c r="D233" s="58"/>
      <c r="E233" s="58"/>
      <c r="F233" s="58"/>
      <c r="G233" s="58"/>
      <c r="H233" s="58"/>
      <c r="I233" s="58"/>
      <c r="J233" s="58"/>
      <c r="K233" s="58"/>
      <c r="L233" s="209"/>
      <c r="M233" s="243"/>
      <c r="N233" s="58"/>
      <c r="O233" s="58"/>
      <c r="P233" s="269">
        <v>36</v>
      </c>
      <c r="Q233" s="58"/>
      <c r="R233" s="58"/>
      <c r="S233" s="58"/>
      <c r="T233" s="58"/>
      <c r="U233" s="58"/>
      <c r="V233" s="59"/>
      <c r="W233" s="69"/>
      <c r="X233" s="61"/>
      <c r="Y233" s="53">
        <f t="shared" si="6"/>
        <v>1</v>
      </c>
      <c r="Z233" s="54">
        <f t="shared" si="7"/>
        <v>36</v>
      </c>
      <c r="AA233" s="54">
        <f>IF(Y233=0,0,IF(Y233&gt;7,AVERAGE(LARGE(D233:W233,{1,2,3,4,5,6,7,8})),0))</f>
        <v>0</v>
      </c>
      <c r="AB233" s="54">
        <f>IF(Y233=0,0,IF(Y233&gt;7,SUM(LARGE(D233:W233,{1,2,3,4,5,6,7,8})),0))</f>
        <v>0</v>
      </c>
      <c r="AC233" s="11"/>
    </row>
    <row r="234" spans="1:29" ht="15" customHeight="1">
      <c r="A234" s="267" t="s">
        <v>564</v>
      </c>
      <c r="B234" s="265" t="s">
        <v>90</v>
      </c>
      <c r="C234" s="268" t="s">
        <v>53</v>
      </c>
      <c r="D234" s="67"/>
      <c r="E234" s="67"/>
      <c r="F234" s="67"/>
      <c r="G234" s="67"/>
      <c r="H234" s="67"/>
      <c r="I234" s="67"/>
      <c r="J234" s="67"/>
      <c r="K234" s="58"/>
      <c r="L234" s="210"/>
      <c r="M234" s="244"/>
      <c r="N234" s="67"/>
      <c r="O234" s="67"/>
      <c r="P234" s="269">
        <v>32</v>
      </c>
      <c r="Q234" s="67"/>
      <c r="R234" s="67"/>
      <c r="S234" s="67"/>
      <c r="T234" s="67"/>
      <c r="U234" s="67"/>
      <c r="V234" s="68"/>
      <c r="W234" s="67"/>
      <c r="X234" s="60"/>
      <c r="Y234" s="53">
        <f t="shared" si="6"/>
        <v>1</v>
      </c>
      <c r="Z234" s="54">
        <f t="shared" si="7"/>
        <v>32</v>
      </c>
      <c r="AA234" s="54">
        <f>IF(Y234=0,0,IF(Y234&gt;7,AVERAGE(LARGE(D234:W234,{1,2,3,4,5,6,7,8})),0))</f>
        <v>0</v>
      </c>
      <c r="AB234" s="54">
        <f>IF(Y234=0,0,IF(Y234&gt;7,SUM(LARGE(D234:W234,{1,2,3,4,5,6,7,8})),0))</f>
        <v>0</v>
      </c>
      <c r="AC234" s="11"/>
    </row>
    <row r="235" spans="1:29" ht="15" customHeight="1">
      <c r="A235" s="55" t="s">
        <v>208</v>
      </c>
      <c r="B235" s="62" t="s">
        <v>7</v>
      </c>
      <c r="C235" s="63" t="s">
        <v>56</v>
      </c>
      <c r="D235" s="58"/>
      <c r="E235" s="58"/>
      <c r="F235" s="58"/>
      <c r="G235" s="58"/>
      <c r="H235" s="58"/>
      <c r="I235" s="58"/>
      <c r="J235" s="58"/>
      <c r="K235" s="58"/>
      <c r="L235" s="209"/>
      <c r="M235" s="243"/>
      <c r="N235" s="58"/>
      <c r="O235" s="58"/>
      <c r="P235" s="58"/>
      <c r="Q235" s="58"/>
      <c r="R235" s="58"/>
      <c r="S235" s="58"/>
      <c r="T235" s="58"/>
      <c r="U235" s="58"/>
      <c r="V235" s="59"/>
      <c r="W235" s="69"/>
      <c r="X235" s="61"/>
      <c r="Y235" s="53">
        <f t="shared" si="6"/>
        <v>0</v>
      </c>
      <c r="Z235" s="54">
        <f t="shared" si="7"/>
        <v>0</v>
      </c>
      <c r="AA235" s="54">
        <f>IF(Y235=0,0,IF(Y235&gt;7,AVERAGE(LARGE(D235:W235,{1,2,3,4,5,6,7,8})),0))</f>
        <v>0</v>
      </c>
      <c r="AB235" s="54">
        <f>IF(Y235=0,0,IF(Y235&gt;7,SUM(LARGE(D235:W235,{1,2,3,4,5,6,7,8})),0))</f>
        <v>0</v>
      </c>
      <c r="AC235" s="11"/>
    </row>
    <row r="236" spans="1:29" ht="15" customHeight="1">
      <c r="A236" s="55" t="s">
        <v>209</v>
      </c>
      <c r="B236" s="62" t="s">
        <v>4</v>
      </c>
      <c r="C236" s="63" t="s">
        <v>56</v>
      </c>
      <c r="D236" s="58"/>
      <c r="E236" s="58">
        <v>37</v>
      </c>
      <c r="F236" s="58">
        <v>46</v>
      </c>
      <c r="G236" s="58"/>
      <c r="H236" s="58"/>
      <c r="I236" s="58">
        <v>41</v>
      </c>
      <c r="J236" s="58"/>
      <c r="K236" s="58"/>
      <c r="L236" s="209"/>
      <c r="M236" s="243"/>
      <c r="N236" s="58"/>
      <c r="O236" s="58">
        <v>33</v>
      </c>
      <c r="P236" s="58"/>
      <c r="Q236" s="58"/>
      <c r="R236" s="58"/>
      <c r="S236" s="58"/>
      <c r="T236" s="58"/>
      <c r="U236" s="58"/>
      <c r="V236" s="59"/>
      <c r="W236" s="58"/>
      <c r="X236" s="61"/>
      <c r="Y236" s="53">
        <f t="shared" si="6"/>
        <v>4</v>
      </c>
      <c r="Z236" s="54">
        <f t="shared" si="7"/>
        <v>39.25</v>
      </c>
      <c r="AA236" s="54">
        <f>IF(Y236=0,0,IF(Y236&gt;7,AVERAGE(LARGE(D236:W236,{1,2,3,4,5,6,7,8})),0))</f>
        <v>0</v>
      </c>
      <c r="AB236" s="54">
        <f>IF(Y236=0,0,IF(Y236&gt;7,SUM(LARGE(D236:W236,{1,2,3,4,5,6,7,8})),0))</f>
        <v>0</v>
      </c>
      <c r="AC236" s="11"/>
    </row>
    <row r="237" spans="1:29" ht="15" customHeight="1">
      <c r="A237" s="55" t="s">
        <v>210</v>
      </c>
      <c r="B237" s="62" t="s">
        <v>4</v>
      </c>
      <c r="C237" s="63" t="s">
        <v>53</v>
      </c>
      <c r="D237" s="58"/>
      <c r="E237" s="58"/>
      <c r="F237" s="58"/>
      <c r="G237" s="58"/>
      <c r="H237" s="58"/>
      <c r="I237" s="58"/>
      <c r="J237" s="58"/>
      <c r="K237" s="58"/>
      <c r="L237" s="209"/>
      <c r="M237" s="243"/>
      <c r="N237" s="58"/>
      <c r="O237" s="58"/>
      <c r="P237" s="58"/>
      <c r="Q237" s="58"/>
      <c r="R237" s="58"/>
      <c r="S237" s="58"/>
      <c r="T237" s="58"/>
      <c r="U237" s="58"/>
      <c r="V237" s="59"/>
      <c r="W237" s="58"/>
      <c r="X237" s="61"/>
      <c r="Y237" s="53">
        <f t="shared" si="6"/>
        <v>0</v>
      </c>
      <c r="Z237" s="54">
        <f t="shared" si="7"/>
        <v>0</v>
      </c>
      <c r="AA237" s="54">
        <f>IF(Y237=0,0,IF(Y237&gt;7,AVERAGE(LARGE(D237:W237,{1,2,3,4,5,6,7,8})),0))</f>
        <v>0</v>
      </c>
      <c r="AB237" s="54">
        <f>IF(Y237=0,0,IF(Y237&gt;7,SUM(LARGE(D237:W237,{1,2,3,4,5,6,7,8})),0))</f>
        <v>0</v>
      </c>
      <c r="AC237" s="11"/>
    </row>
    <row r="238" spans="1:29" ht="15" customHeight="1">
      <c r="A238" s="55" t="s">
        <v>211</v>
      </c>
      <c r="B238" s="62" t="s">
        <v>3</v>
      </c>
      <c r="C238" s="57" t="s">
        <v>53</v>
      </c>
      <c r="D238" s="58">
        <v>38</v>
      </c>
      <c r="E238" s="58"/>
      <c r="F238" s="58"/>
      <c r="G238" s="58"/>
      <c r="H238" s="58"/>
      <c r="I238" s="58"/>
      <c r="J238" s="58"/>
      <c r="K238" s="58"/>
      <c r="L238" s="209"/>
      <c r="M238" s="243"/>
      <c r="N238" s="58"/>
      <c r="O238" s="58"/>
      <c r="P238" s="58"/>
      <c r="Q238" s="58"/>
      <c r="R238" s="58"/>
      <c r="S238" s="58"/>
      <c r="T238" s="58"/>
      <c r="U238" s="58"/>
      <c r="V238" s="59"/>
      <c r="W238" s="58"/>
      <c r="X238" s="61"/>
      <c r="Y238" s="53">
        <f t="shared" si="6"/>
        <v>1</v>
      </c>
      <c r="Z238" s="54">
        <f t="shared" si="7"/>
        <v>38</v>
      </c>
      <c r="AA238" s="54">
        <f>IF(Y238=0,0,IF(Y238&gt;7,AVERAGE(LARGE(D238:W238,{1,2,3,4,5,6,7,8})),0))</f>
        <v>0</v>
      </c>
      <c r="AB238" s="54">
        <f>IF(Y238=0,0,IF(Y238&gt;7,SUM(LARGE(D238:W238,{1,2,3,4,5,6,7,8})),0))</f>
        <v>0</v>
      </c>
      <c r="AC238" s="11"/>
    </row>
    <row r="239" spans="1:29" ht="15" customHeight="1">
      <c r="A239" s="64" t="s">
        <v>212</v>
      </c>
      <c r="B239" s="61" t="s">
        <v>7</v>
      </c>
      <c r="C239" s="63" t="s">
        <v>53</v>
      </c>
      <c r="D239" s="58"/>
      <c r="E239" s="58"/>
      <c r="F239" s="58"/>
      <c r="G239" s="58"/>
      <c r="H239" s="58"/>
      <c r="I239" s="58"/>
      <c r="J239" s="58"/>
      <c r="K239" s="58"/>
      <c r="L239" s="209"/>
      <c r="M239" s="243"/>
      <c r="N239" s="58"/>
      <c r="O239" s="58"/>
      <c r="P239" s="58"/>
      <c r="Q239" s="58"/>
      <c r="R239" s="58"/>
      <c r="S239" s="58"/>
      <c r="T239" s="58"/>
      <c r="U239" s="58"/>
      <c r="V239" s="59"/>
      <c r="W239" s="58"/>
      <c r="X239" s="61"/>
      <c r="Y239" s="53">
        <f t="shared" si="6"/>
        <v>0</v>
      </c>
      <c r="Z239" s="54">
        <f t="shared" si="7"/>
        <v>0</v>
      </c>
      <c r="AA239" s="54">
        <f>IF(Y239=0,0,IF(Y239&gt;7,AVERAGE(LARGE(D239:W239,{1,2,3,4,5,6,7,8})),0))</f>
        <v>0</v>
      </c>
      <c r="AB239" s="54">
        <f>IF(Y239=0,0,IF(Y239&gt;7,SUM(LARGE(D239:W239,{1,2,3,4,5,6,7,8})),0))</f>
        <v>0</v>
      </c>
      <c r="AC239" s="11"/>
    </row>
    <row r="240" spans="1:29" ht="15" customHeight="1">
      <c r="A240" s="55" t="s">
        <v>213</v>
      </c>
      <c r="B240" s="62" t="s">
        <v>4</v>
      </c>
      <c r="C240" s="63" t="s">
        <v>53</v>
      </c>
      <c r="D240" s="58"/>
      <c r="E240" s="58"/>
      <c r="F240" s="58"/>
      <c r="G240" s="58"/>
      <c r="H240" s="58"/>
      <c r="I240" s="58"/>
      <c r="J240" s="58"/>
      <c r="K240" s="58"/>
      <c r="L240" s="209"/>
      <c r="M240" s="243"/>
      <c r="N240" s="58"/>
      <c r="O240" s="58"/>
      <c r="P240" s="58"/>
      <c r="Q240" s="58"/>
      <c r="R240" s="58"/>
      <c r="S240" s="58"/>
      <c r="T240" s="58"/>
      <c r="U240" s="58"/>
      <c r="V240" s="59"/>
      <c r="W240" s="58"/>
      <c r="X240" s="61"/>
      <c r="Y240" s="53">
        <f t="shared" si="6"/>
        <v>0</v>
      </c>
      <c r="Z240" s="54">
        <f t="shared" si="7"/>
        <v>0</v>
      </c>
      <c r="AA240" s="54">
        <f>IF(Y240=0,0,IF(Y240&gt;7,AVERAGE(LARGE(D240:W240,{1,2,3,4,5,6,7,8})),0))</f>
        <v>0</v>
      </c>
      <c r="AB240" s="54">
        <f>IF(Y240=0,0,IF(Y240&gt;7,SUM(LARGE(D240:W240,{1,2,3,4,5,6,7,8})),0))</f>
        <v>0</v>
      </c>
      <c r="AC240" s="11"/>
    </row>
    <row r="241" spans="1:29" ht="14.25" customHeight="1">
      <c r="A241" s="55" t="s">
        <v>214</v>
      </c>
      <c r="B241" s="62" t="s">
        <v>5</v>
      </c>
      <c r="C241" s="57" t="s">
        <v>85</v>
      </c>
      <c r="D241" s="58"/>
      <c r="E241" s="58"/>
      <c r="F241" s="58"/>
      <c r="G241" s="58"/>
      <c r="H241" s="58"/>
      <c r="I241" s="58"/>
      <c r="J241" s="58"/>
      <c r="K241" s="58"/>
      <c r="L241" s="209"/>
      <c r="M241" s="243"/>
      <c r="N241" s="58"/>
      <c r="O241" s="58"/>
      <c r="P241" s="58"/>
      <c r="Q241" s="58"/>
      <c r="R241" s="58"/>
      <c r="S241" s="58"/>
      <c r="T241" s="58"/>
      <c r="U241" s="58"/>
      <c r="V241" s="59"/>
      <c r="W241" s="58"/>
      <c r="X241" s="61"/>
      <c r="Y241" s="53">
        <f t="shared" si="6"/>
        <v>0</v>
      </c>
      <c r="Z241" s="54">
        <f t="shared" si="7"/>
        <v>0</v>
      </c>
      <c r="AA241" s="54">
        <f>IF(Y241=0,0,IF(Y241&gt;7,AVERAGE(LARGE(D241:W241,{1,2,3,4,5,6,7,8})),0))</f>
        <v>0</v>
      </c>
      <c r="AB241" s="54">
        <f>IF(Y241=0,0,IF(Y241&gt;7,SUM(LARGE(D241:W241,{1,2,3,4,5,6,7,8})),0))</f>
        <v>0</v>
      </c>
      <c r="AC241" s="11"/>
    </row>
    <row r="242" spans="1:29" ht="14.25" customHeight="1">
      <c r="A242" s="55" t="s">
        <v>215</v>
      </c>
      <c r="B242" s="62" t="s">
        <v>5</v>
      </c>
      <c r="C242" s="63" t="s">
        <v>53</v>
      </c>
      <c r="D242" s="58"/>
      <c r="E242" s="58"/>
      <c r="F242" s="58">
        <v>37</v>
      </c>
      <c r="G242" s="58">
        <v>41</v>
      </c>
      <c r="H242" s="58">
        <v>41</v>
      </c>
      <c r="I242" s="58">
        <v>37</v>
      </c>
      <c r="J242" s="58">
        <v>39</v>
      </c>
      <c r="K242" s="58"/>
      <c r="L242" s="209"/>
      <c r="M242" s="243">
        <v>35</v>
      </c>
      <c r="N242" s="58">
        <v>40</v>
      </c>
      <c r="O242" s="58"/>
      <c r="P242" s="58"/>
      <c r="Q242" s="58"/>
      <c r="R242" s="58"/>
      <c r="S242" s="58"/>
      <c r="T242" s="58"/>
      <c r="U242" s="58"/>
      <c r="V242" s="59"/>
      <c r="W242" s="58"/>
      <c r="X242" s="61"/>
      <c r="Y242" s="53">
        <f t="shared" si="6"/>
        <v>7</v>
      </c>
      <c r="Z242" s="54">
        <f t="shared" si="7"/>
        <v>38.571428571428569</v>
      </c>
      <c r="AA242" s="54">
        <f>IF(Y242=0,0,IF(Y242&gt;7,AVERAGE(LARGE(D242:W242,{1,2,3,4,5,6,7,8})),0))</f>
        <v>0</v>
      </c>
      <c r="AB242" s="54">
        <f>IF(Y242=0,0,IF(Y242&gt;7,SUM(LARGE(D242:W242,{1,2,3,4,5,6,7,8})),0))</f>
        <v>0</v>
      </c>
      <c r="AC242" s="11"/>
    </row>
    <row r="243" spans="1:29" ht="14.25" customHeight="1">
      <c r="A243" s="55" t="s">
        <v>215</v>
      </c>
      <c r="B243" s="62" t="s">
        <v>5</v>
      </c>
      <c r="C243" s="63" t="s">
        <v>55</v>
      </c>
      <c r="D243" s="58"/>
      <c r="E243" s="58"/>
      <c r="F243" s="58">
        <v>37</v>
      </c>
      <c r="G243" s="58">
        <v>32</v>
      </c>
      <c r="H243" s="58">
        <v>43</v>
      </c>
      <c r="I243" s="58">
        <v>41</v>
      </c>
      <c r="J243" s="58">
        <v>46</v>
      </c>
      <c r="K243" s="58"/>
      <c r="L243" s="209"/>
      <c r="M243" s="243"/>
      <c r="N243" s="58"/>
      <c r="O243" s="58"/>
      <c r="P243" s="58"/>
      <c r="Q243" s="58"/>
      <c r="R243" s="58"/>
      <c r="S243" s="58"/>
      <c r="T243" s="58"/>
      <c r="U243" s="58"/>
      <c r="V243" s="59"/>
      <c r="W243" s="58"/>
      <c r="X243" s="61"/>
      <c r="Y243" s="53">
        <f t="shared" si="6"/>
        <v>5</v>
      </c>
      <c r="Z243" s="54">
        <f t="shared" si="7"/>
        <v>39.799999999999997</v>
      </c>
      <c r="AA243" s="54">
        <f>IF(Y243=0,0,IF(Y243&gt;7,AVERAGE(LARGE(D243:W243,{1,2,3,4,5,6,7,8})),0))</f>
        <v>0</v>
      </c>
      <c r="AB243" s="54">
        <f>IF(Y243=0,0,IF(Y243&gt;7,SUM(LARGE(D243:W243,{1,2,3,4,5,6,7,8})),0))</f>
        <v>0</v>
      </c>
      <c r="AC243" s="11"/>
    </row>
    <row r="244" spans="1:29" ht="14.25" customHeight="1">
      <c r="A244" s="55" t="s">
        <v>216</v>
      </c>
      <c r="B244" s="62" t="s">
        <v>9</v>
      </c>
      <c r="C244" s="63" t="s">
        <v>53</v>
      </c>
      <c r="D244" s="58">
        <v>39</v>
      </c>
      <c r="E244" s="58"/>
      <c r="F244" s="58"/>
      <c r="G244" s="58">
        <v>44</v>
      </c>
      <c r="H244" s="58"/>
      <c r="I244" s="58">
        <v>39</v>
      </c>
      <c r="J244" s="58">
        <v>37</v>
      </c>
      <c r="K244" s="58"/>
      <c r="L244" s="209"/>
      <c r="M244" s="243">
        <v>42</v>
      </c>
      <c r="N244" s="58"/>
      <c r="O244" s="58"/>
      <c r="P244" s="58"/>
      <c r="Q244" s="58">
        <v>46</v>
      </c>
      <c r="R244" s="58"/>
      <c r="S244" s="58"/>
      <c r="T244" s="58"/>
      <c r="U244" s="58"/>
      <c r="V244" s="59">
        <v>45</v>
      </c>
      <c r="W244" s="58">
        <v>44</v>
      </c>
      <c r="X244" s="61"/>
      <c r="Y244" s="53">
        <f t="shared" si="6"/>
        <v>8</v>
      </c>
      <c r="Z244" s="54">
        <f t="shared" si="7"/>
        <v>42</v>
      </c>
      <c r="AA244" s="54">
        <f>IF(Y244=0,0,IF(Y244&gt;7,AVERAGE(LARGE(D244:W244,{1,2,3,4,5,6,7,8})),0))</f>
        <v>42</v>
      </c>
      <c r="AB244" s="54">
        <f>IF(Y244=0,0,IF(Y244&gt;7,SUM(LARGE(D244:W244,{1,2,3,4,5,6,7,8})),0))</f>
        <v>336</v>
      </c>
      <c r="AC244" s="11"/>
    </row>
    <row r="245" spans="1:29" ht="15" customHeight="1">
      <c r="A245" s="55" t="s">
        <v>216</v>
      </c>
      <c r="B245" s="62" t="s">
        <v>9</v>
      </c>
      <c r="C245" s="63" t="s">
        <v>55</v>
      </c>
      <c r="D245" s="58"/>
      <c r="E245" s="58"/>
      <c r="F245" s="58"/>
      <c r="G245" s="58"/>
      <c r="H245" s="58"/>
      <c r="I245" s="58">
        <v>45</v>
      </c>
      <c r="J245" s="58">
        <v>42</v>
      </c>
      <c r="K245" s="58"/>
      <c r="L245" s="209"/>
      <c r="M245" s="243">
        <v>41</v>
      </c>
      <c r="N245" s="58"/>
      <c r="O245" s="58"/>
      <c r="P245" s="58"/>
      <c r="Q245" s="58"/>
      <c r="R245" s="58"/>
      <c r="S245" s="58"/>
      <c r="T245" s="58"/>
      <c r="U245" s="58"/>
      <c r="V245" s="59">
        <v>41</v>
      </c>
      <c r="W245" s="58">
        <v>43</v>
      </c>
      <c r="X245" s="61"/>
      <c r="Y245" s="53">
        <f t="shared" si="6"/>
        <v>5</v>
      </c>
      <c r="Z245" s="54">
        <f t="shared" si="7"/>
        <v>42.4</v>
      </c>
      <c r="AA245" s="54">
        <f>IF(Y245=0,0,IF(Y245&gt;7,AVERAGE(LARGE(D245:W245,{1,2,3,4,5,6,7,8})),0))</f>
        <v>0</v>
      </c>
      <c r="AB245" s="54">
        <f>IF(Y245=0,0,IF(Y245&gt;7,SUM(LARGE(D245:W245,{1,2,3,4,5,6,7,8})),0))</f>
        <v>0</v>
      </c>
      <c r="AC245" s="11"/>
    </row>
    <row r="246" spans="1:29" ht="15" customHeight="1">
      <c r="A246" s="55" t="s">
        <v>217</v>
      </c>
      <c r="B246" s="62" t="s">
        <v>9</v>
      </c>
      <c r="C246" s="63" t="s">
        <v>53</v>
      </c>
      <c r="D246" s="58"/>
      <c r="E246" s="58"/>
      <c r="F246" s="58"/>
      <c r="G246" s="58"/>
      <c r="H246" s="58"/>
      <c r="I246" s="58"/>
      <c r="J246" s="58"/>
      <c r="K246" s="58"/>
      <c r="L246" s="209"/>
      <c r="M246" s="243"/>
      <c r="N246" s="58"/>
      <c r="O246" s="58"/>
      <c r="P246" s="58"/>
      <c r="Q246" s="58"/>
      <c r="R246" s="58"/>
      <c r="S246" s="58"/>
      <c r="T246" s="58"/>
      <c r="U246" s="58"/>
      <c r="V246" s="59"/>
      <c r="W246" s="58"/>
      <c r="X246" s="61"/>
      <c r="Y246" s="53">
        <f t="shared" si="6"/>
        <v>0</v>
      </c>
      <c r="Z246" s="54">
        <f t="shared" si="7"/>
        <v>0</v>
      </c>
      <c r="AA246" s="54">
        <f>IF(Y246=0,0,IF(Y246&gt;7,AVERAGE(LARGE(D246:W246,{1,2,3,4,5,6,7,8})),0))</f>
        <v>0</v>
      </c>
      <c r="AB246" s="54">
        <f>IF(Y246=0,0,IF(Y246&gt;7,SUM(LARGE(D246:W246,{1,2,3,4,5,6,7,8})),0))</f>
        <v>0</v>
      </c>
      <c r="AC246" s="11"/>
    </row>
    <row r="247" spans="1:29" ht="15" customHeight="1">
      <c r="A247" s="55" t="s">
        <v>218</v>
      </c>
      <c r="B247" s="62" t="s">
        <v>9</v>
      </c>
      <c r="C247" s="63" t="s">
        <v>53</v>
      </c>
      <c r="D247" s="58"/>
      <c r="E247" s="58"/>
      <c r="F247" s="58"/>
      <c r="G247" s="58"/>
      <c r="H247" s="58"/>
      <c r="I247" s="58"/>
      <c r="J247" s="58">
        <v>39</v>
      </c>
      <c r="K247" s="58"/>
      <c r="L247" s="209"/>
      <c r="M247" s="243"/>
      <c r="N247" s="58"/>
      <c r="O247" s="58"/>
      <c r="P247" s="58"/>
      <c r="Q247" s="58"/>
      <c r="R247" s="58"/>
      <c r="S247" s="58"/>
      <c r="T247" s="58"/>
      <c r="U247" s="58"/>
      <c r="V247" s="59"/>
      <c r="W247" s="58"/>
      <c r="X247" s="60"/>
      <c r="Y247" s="53">
        <f t="shared" si="6"/>
        <v>1</v>
      </c>
      <c r="Z247" s="54">
        <f t="shared" si="7"/>
        <v>39</v>
      </c>
      <c r="AA247" s="54">
        <f>IF(Y247=0,0,IF(Y247&gt;7,AVERAGE(LARGE(D247:W247,{1,2,3,4,5,6,7,8})),0))</f>
        <v>0</v>
      </c>
      <c r="AB247" s="54">
        <f>IF(Y247=0,0,IF(Y247&gt;7,SUM(LARGE(D247:W247,{1,2,3,4,5,6,7,8})),0))</f>
        <v>0</v>
      </c>
      <c r="AC247" s="11"/>
    </row>
    <row r="248" spans="1:29" ht="15" customHeight="1">
      <c r="A248" s="55" t="s">
        <v>219</v>
      </c>
      <c r="B248" s="62" t="s">
        <v>6</v>
      </c>
      <c r="C248" s="63" t="s">
        <v>68</v>
      </c>
      <c r="D248" s="58"/>
      <c r="E248" s="58"/>
      <c r="F248" s="58">
        <v>27</v>
      </c>
      <c r="G248" s="58">
        <v>27</v>
      </c>
      <c r="H248" s="58"/>
      <c r="I248" s="58"/>
      <c r="J248" s="58"/>
      <c r="K248" s="58"/>
      <c r="L248" s="209"/>
      <c r="M248" s="243">
        <v>22</v>
      </c>
      <c r="N248" s="58"/>
      <c r="O248" s="58">
        <v>15</v>
      </c>
      <c r="P248" s="58"/>
      <c r="Q248" s="58"/>
      <c r="R248" s="58"/>
      <c r="S248" s="58"/>
      <c r="T248" s="58"/>
      <c r="U248" s="58"/>
      <c r="V248" s="59"/>
      <c r="W248" s="58"/>
      <c r="X248" s="61"/>
      <c r="Y248" s="53">
        <f t="shared" si="6"/>
        <v>4</v>
      </c>
      <c r="Z248" s="54">
        <f t="shared" si="7"/>
        <v>22.75</v>
      </c>
      <c r="AA248" s="54">
        <f>IF(Y248=0,0,IF(Y248&gt;7,AVERAGE(LARGE(D248:W248,{1,2,3,4,5,6,7,8})),0))</f>
        <v>0</v>
      </c>
      <c r="AB248" s="54">
        <f>IF(Y248=0,0,IF(Y248&gt;7,SUM(LARGE(D248:W248,{1,2,3,4,5,6,7,8})),0))</f>
        <v>0</v>
      </c>
      <c r="AC248" s="11"/>
    </row>
    <row r="249" spans="1:29" ht="15" customHeight="1">
      <c r="A249" s="55" t="s">
        <v>220</v>
      </c>
      <c r="B249" s="62" t="s">
        <v>3</v>
      </c>
      <c r="C249" s="63" t="s">
        <v>53</v>
      </c>
      <c r="D249" s="58"/>
      <c r="E249" s="58"/>
      <c r="F249" s="58"/>
      <c r="G249" s="58"/>
      <c r="H249" s="58"/>
      <c r="I249" s="58"/>
      <c r="J249" s="58"/>
      <c r="K249" s="58"/>
      <c r="L249" s="209"/>
      <c r="M249" s="243"/>
      <c r="N249" s="58"/>
      <c r="O249" s="58"/>
      <c r="P249" s="58"/>
      <c r="Q249" s="58"/>
      <c r="R249" s="58"/>
      <c r="S249" s="58"/>
      <c r="T249" s="58"/>
      <c r="U249" s="58"/>
      <c r="V249" s="59"/>
      <c r="W249" s="58"/>
      <c r="X249" s="61"/>
      <c r="Y249" s="53">
        <f t="shared" si="6"/>
        <v>0</v>
      </c>
      <c r="Z249" s="54">
        <f t="shared" si="7"/>
        <v>0</v>
      </c>
      <c r="AA249" s="54">
        <f>IF(Y249=0,0,IF(Y249&gt;7,AVERAGE(LARGE(D249:W249,{1,2,3,4,5,6,7,8})),0))</f>
        <v>0</v>
      </c>
      <c r="AB249" s="54">
        <f>IF(Y249=0,0,IF(Y249&gt;7,SUM(LARGE(D249:W249,{1,2,3,4,5,6,7,8})),0))</f>
        <v>0</v>
      </c>
      <c r="AC249" s="11"/>
    </row>
    <row r="250" spans="1:29" ht="15" customHeight="1">
      <c r="A250" s="55" t="s">
        <v>221</v>
      </c>
      <c r="B250" s="62" t="s">
        <v>7</v>
      </c>
      <c r="C250" s="63" t="s">
        <v>53</v>
      </c>
      <c r="D250" s="58"/>
      <c r="E250" s="58"/>
      <c r="F250" s="58"/>
      <c r="G250" s="58"/>
      <c r="H250" s="58">
        <v>42</v>
      </c>
      <c r="I250" s="58"/>
      <c r="J250" s="58"/>
      <c r="K250" s="58"/>
      <c r="L250" s="209"/>
      <c r="M250" s="243"/>
      <c r="N250" s="58"/>
      <c r="O250" s="58"/>
      <c r="P250" s="58">
        <v>36</v>
      </c>
      <c r="Q250" s="58"/>
      <c r="R250" s="58"/>
      <c r="S250" s="58"/>
      <c r="T250" s="58"/>
      <c r="U250" s="58"/>
      <c r="V250" s="59">
        <v>43</v>
      </c>
      <c r="W250" s="58"/>
      <c r="X250" s="61"/>
      <c r="Y250" s="53">
        <f t="shared" si="6"/>
        <v>3</v>
      </c>
      <c r="Z250" s="54">
        <f t="shared" si="7"/>
        <v>40.333333333333336</v>
      </c>
      <c r="AA250" s="54">
        <f>IF(Y250=0,0,IF(Y250&gt;7,AVERAGE(LARGE(D250:W250,{1,2,3,4,5,6,7,8})),0))</f>
        <v>0</v>
      </c>
      <c r="AB250" s="54">
        <f>IF(Y250=0,0,IF(Y250&gt;7,SUM(LARGE(D250:W250,{1,2,3,4,5,6,7,8})),0))</f>
        <v>0</v>
      </c>
      <c r="AC250" s="11"/>
    </row>
    <row r="251" spans="1:29" ht="15" customHeight="1">
      <c r="A251" s="55" t="s">
        <v>222</v>
      </c>
      <c r="B251" s="62" t="s">
        <v>6</v>
      </c>
      <c r="C251" s="63" t="s">
        <v>53</v>
      </c>
      <c r="D251" s="58">
        <v>33</v>
      </c>
      <c r="E251" s="58">
        <v>42</v>
      </c>
      <c r="F251" s="58">
        <v>43</v>
      </c>
      <c r="G251" s="58">
        <v>37</v>
      </c>
      <c r="H251" s="58"/>
      <c r="I251" s="58"/>
      <c r="J251" s="58"/>
      <c r="K251" s="58"/>
      <c r="L251" s="209">
        <v>37</v>
      </c>
      <c r="M251" s="243">
        <v>37</v>
      </c>
      <c r="N251" s="58">
        <v>37</v>
      </c>
      <c r="O251" s="58">
        <v>41</v>
      </c>
      <c r="P251" s="58">
        <v>38</v>
      </c>
      <c r="Q251" s="58"/>
      <c r="R251" s="58"/>
      <c r="S251" s="58"/>
      <c r="T251" s="58"/>
      <c r="U251" s="58"/>
      <c r="V251" s="59"/>
      <c r="W251" s="58"/>
      <c r="X251" s="61"/>
      <c r="Y251" s="53">
        <f t="shared" si="6"/>
        <v>9</v>
      </c>
      <c r="Z251" s="54">
        <f t="shared" si="7"/>
        <v>38.333333333333336</v>
      </c>
      <c r="AA251" s="54">
        <f>IF(Y251=0,0,IF(Y251&gt;7,AVERAGE(LARGE(D251:W251,{1,2,3,4,5,6,7,8})),0))</f>
        <v>39</v>
      </c>
      <c r="AB251" s="54">
        <f>IF(Y251=0,0,IF(Y251&gt;7,SUM(LARGE(D251:W251,{1,2,3,4,5,6,7,8})),0))</f>
        <v>312</v>
      </c>
      <c r="AC251" s="11"/>
    </row>
    <row r="252" spans="1:29" ht="15" customHeight="1">
      <c r="A252" s="55" t="s">
        <v>222</v>
      </c>
      <c r="B252" s="62" t="s">
        <v>6</v>
      </c>
      <c r="C252" s="63" t="s">
        <v>55</v>
      </c>
      <c r="D252" s="58">
        <v>43</v>
      </c>
      <c r="E252" s="58">
        <v>41</v>
      </c>
      <c r="F252" s="58">
        <v>41</v>
      </c>
      <c r="G252" s="58">
        <v>38</v>
      </c>
      <c r="H252" s="58"/>
      <c r="I252" s="58"/>
      <c r="J252" s="58"/>
      <c r="K252" s="58"/>
      <c r="L252" s="209">
        <v>37</v>
      </c>
      <c r="M252" s="243">
        <v>31</v>
      </c>
      <c r="N252" s="58">
        <v>41</v>
      </c>
      <c r="O252" s="58">
        <v>35</v>
      </c>
      <c r="P252" s="58">
        <v>33</v>
      </c>
      <c r="Q252" s="58"/>
      <c r="R252" s="58"/>
      <c r="S252" s="58"/>
      <c r="T252" s="58"/>
      <c r="U252" s="58"/>
      <c r="V252" s="59"/>
      <c r="W252" s="58"/>
      <c r="X252" s="61"/>
      <c r="Y252" s="53">
        <f t="shared" si="6"/>
        <v>9</v>
      </c>
      <c r="Z252" s="54">
        <f t="shared" si="7"/>
        <v>37.777777777777779</v>
      </c>
      <c r="AA252" s="54">
        <f>IF(Y252=0,0,IF(Y252&gt;7,AVERAGE(LARGE(D252:W252,{1,2,3,4,5,6,7,8})),0))</f>
        <v>38.625</v>
      </c>
      <c r="AB252" s="54">
        <f>IF(Y252=0,0,IF(Y252&gt;7,SUM(LARGE(D252:W252,{1,2,3,4,5,6,7,8})),0))</f>
        <v>309</v>
      </c>
      <c r="AC252" s="11"/>
    </row>
    <row r="253" spans="1:29" ht="15" customHeight="1">
      <c r="A253" s="55" t="s">
        <v>223</v>
      </c>
      <c r="B253" s="62" t="s">
        <v>9</v>
      </c>
      <c r="C253" s="57" t="s">
        <v>53</v>
      </c>
      <c r="D253" s="58"/>
      <c r="E253" s="58"/>
      <c r="F253" s="58"/>
      <c r="G253" s="58"/>
      <c r="H253" s="58"/>
      <c r="I253" s="58"/>
      <c r="J253" s="58"/>
      <c r="K253" s="58"/>
      <c r="L253" s="209"/>
      <c r="M253" s="243"/>
      <c r="N253" s="58"/>
      <c r="O253" s="58"/>
      <c r="P253" s="58"/>
      <c r="Q253" s="58"/>
      <c r="R253" s="58"/>
      <c r="S253" s="58"/>
      <c r="T253" s="58"/>
      <c r="U253" s="58"/>
      <c r="V253" s="59"/>
      <c r="W253" s="58"/>
      <c r="X253" s="61"/>
      <c r="Y253" s="53">
        <f t="shared" si="6"/>
        <v>0</v>
      </c>
      <c r="Z253" s="54">
        <f t="shared" si="7"/>
        <v>0</v>
      </c>
      <c r="AA253" s="54">
        <f>IF(Y253=0,0,IF(Y253&gt;7,AVERAGE(LARGE(D253:W253,{1,2,3,4,5,6,7,8})),0))</f>
        <v>0</v>
      </c>
      <c r="AB253" s="54">
        <f>IF(Y253=0,0,IF(Y253&gt;7,SUM(LARGE(D253:W253,{1,2,3,4,5,6,7,8})),0))</f>
        <v>0</v>
      </c>
      <c r="AC253" s="11"/>
    </row>
    <row r="254" spans="1:29" ht="15" customHeight="1">
      <c r="A254" s="64" t="s">
        <v>224</v>
      </c>
      <c r="B254" s="61" t="s">
        <v>7</v>
      </c>
      <c r="C254" s="63" t="s">
        <v>56</v>
      </c>
      <c r="D254" s="58"/>
      <c r="E254" s="58"/>
      <c r="F254" s="58"/>
      <c r="G254" s="58"/>
      <c r="H254" s="58"/>
      <c r="I254" s="58"/>
      <c r="J254" s="58"/>
      <c r="K254" s="58"/>
      <c r="L254" s="209"/>
      <c r="M254" s="243"/>
      <c r="N254" s="58"/>
      <c r="O254" s="58"/>
      <c r="P254" s="58"/>
      <c r="Q254" s="58"/>
      <c r="R254" s="58"/>
      <c r="S254" s="58"/>
      <c r="T254" s="58"/>
      <c r="U254" s="58"/>
      <c r="V254" s="59"/>
      <c r="W254" s="58"/>
      <c r="X254" s="61"/>
      <c r="Y254" s="53">
        <f t="shared" si="6"/>
        <v>0</v>
      </c>
      <c r="Z254" s="54">
        <f t="shared" si="7"/>
        <v>0</v>
      </c>
      <c r="AA254" s="54">
        <f>IF(Y254=0,0,IF(Y254&gt;7,AVERAGE(LARGE(D254:W254,{1,2,3,4,5,6,7,8})),0))</f>
        <v>0</v>
      </c>
      <c r="AB254" s="54">
        <f>IF(Y254=0,0,IF(Y254&gt;7,SUM(LARGE(D254:W254,{1,2,3,4,5,6,7,8})),0))</f>
        <v>0</v>
      </c>
      <c r="AC254" s="11"/>
    </row>
    <row r="255" spans="1:29" ht="15" customHeight="1">
      <c r="A255" s="55" t="s">
        <v>225</v>
      </c>
      <c r="B255" s="62" t="s">
        <v>5</v>
      </c>
      <c r="C255" s="63" t="s">
        <v>53</v>
      </c>
      <c r="D255" s="58"/>
      <c r="E255" s="58"/>
      <c r="F255" s="58">
        <v>41</v>
      </c>
      <c r="G255" s="58"/>
      <c r="H255" s="58">
        <v>35</v>
      </c>
      <c r="I255" s="58">
        <v>42</v>
      </c>
      <c r="J255" s="58"/>
      <c r="K255" s="58">
        <v>43</v>
      </c>
      <c r="L255" s="209">
        <v>43</v>
      </c>
      <c r="M255" s="243">
        <v>43</v>
      </c>
      <c r="N255" s="58"/>
      <c r="O255" s="58">
        <v>42</v>
      </c>
      <c r="P255" s="58">
        <v>34</v>
      </c>
      <c r="Q255" s="58"/>
      <c r="R255" s="58"/>
      <c r="S255" s="58"/>
      <c r="T255" s="58"/>
      <c r="U255" s="58"/>
      <c r="V255" s="59"/>
      <c r="W255" s="58"/>
      <c r="X255" s="61"/>
      <c r="Y255" s="53">
        <f t="shared" si="6"/>
        <v>8</v>
      </c>
      <c r="Z255" s="54">
        <f t="shared" si="7"/>
        <v>40.375</v>
      </c>
      <c r="AA255" s="54">
        <f>IF(Y255=0,0,IF(Y255&gt;7,AVERAGE(LARGE(D255:W255,{1,2,3,4,5,6,7,8})),0))</f>
        <v>40.375</v>
      </c>
      <c r="AB255" s="54">
        <f>IF(Y255=0,0,IF(Y255&gt;7,SUM(LARGE(D255:W255,{1,2,3,4,5,6,7,8})),0))</f>
        <v>323</v>
      </c>
      <c r="AC255" s="11"/>
    </row>
    <row r="256" spans="1:29" ht="15" customHeight="1">
      <c r="A256" s="55" t="s">
        <v>225</v>
      </c>
      <c r="B256" s="62" t="s">
        <v>5</v>
      </c>
      <c r="C256" s="63" t="s">
        <v>55</v>
      </c>
      <c r="D256" s="58"/>
      <c r="E256" s="58"/>
      <c r="F256" s="58"/>
      <c r="G256" s="58"/>
      <c r="H256" s="58"/>
      <c r="I256" s="58"/>
      <c r="J256" s="58"/>
      <c r="K256" s="58"/>
      <c r="L256" s="209"/>
      <c r="M256" s="243"/>
      <c r="N256" s="58"/>
      <c r="O256" s="58"/>
      <c r="P256" s="58"/>
      <c r="Q256" s="58"/>
      <c r="R256" s="58"/>
      <c r="S256" s="58"/>
      <c r="T256" s="58"/>
      <c r="U256" s="58"/>
      <c r="V256" s="59"/>
      <c r="W256" s="58"/>
      <c r="X256" s="61"/>
      <c r="Y256" s="53">
        <f t="shared" si="6"/>
        <v>0</v>
      </c>
      <c r="Z256" s="54">
        <f t="shared" si="7"/>
        <v>0</v>
      </c>
      <c r="AA256" s="54">
        <f>IF(Y256=0,0,IF(Y256&gt;7,AVERAGE(LARGE(D256:W256,{1,2,3,4,5,6,7,8})),0))</f>
        <v>0</v>
      </c>
      <c r="AB256" s="54">
        <f>IF(Y256=0,0,IF(Y256&gt;7,SUM(LARGE(D256:W256,{1,2,3,4,5,6,7,8})),0))</f>
        <v>0</v>
      </c>
      <c r="AC256" s="11"/>
    </row>
    <row r="257" spans="1:29" ht="15" customHeight="1">
      <c r="A257" s="55" t="s">
        <v>225</v>
      </c>
      <c r="B257" s="62" t="s">
        <v>5</v>
      </c>
      <c r="C257" s="57" t="s">
        <v>66</v>
      </c>
      <c r="D257" s="58"/>
      <c r="E257" s="58"/>
      <c r="F257" s="58">
        <v>42</v>
      </c>
      <c r="G257" s="58"/>
      <c r="H257" s="58">
        <v>45</v>
      </c>
      <c r="I257" s="58">
        <v>46</v>
      </c>
      <c r="J257" s="58"/>
      <c r="K257" s="58">
        <v>38</v>
      </c>
      <c r="L257" s="209">
        <v>42</v>
      </c>
      <c r="M257" s="243">
        <v>39</v>
      </c>
      <c r="N257" s="58">
        <v>34</v>
      </c>
      <c r="O257" s="58">
        <v>38</v>
      </c>
      <c r="P257" s="58"/>
      <c r="Q257" s="58"/>
      <c r="R257" s="58"/>
      <c r="S257" s="58"/>
      <c r="T257" s="58"/>
      <c r="U257" s="58"/>
      <c r="V257" s="59">
        <v>38</v>
      </c>
      <c r="W257" s="58"/>
      <c r="X257" s="61"/>
      <c r="Y257" s="53">
        <f t="shared" si="6"/>
        <v>9</v>
      </c>
      <c r="Z257" s="54">
        <f t="shared" si="7"/>
        <v>40.222222222222221</v>
      </c>
      <c r="AA257" s="54">
        <f>IF(Y257=0,0,IF(Y257&gt;7,AVERAGE(LARGE(D257:W257,{1,2,3,4,5,6,7,8})),0))</f>
        <v>41</v>
      </c>
      <c r="AB257" s="54">
        <f>IF(Y257=0,0,IF(Y257&gt;7,SUM(LARGE(D257:W257,{1,2,3,4,5,6,7,8})),0))</f>
        <v>328</v>
      </c>
      <c r="AC257" s="11"/>
    </row>
    <row r="258" spans="1:29" ht="15" customHeight="1">
      <c r="A258" s="55" t="s">
        <v>226</v>
      </c>
      <c r="B258" s="62" t="s">
        <v>5</v>
      </c>
      <c r="C258" s="63" t="s">
        <v>53</v>
      </c>
      <c r="D258" s="58"/>
      <c r="E258" s="58"/>
      <c r="F258" s="58">
        <v>39</v>
      </c>
      <c r="G258" s="58"/>
      <c r="H258" s="58"/>
      <c r="I258" s="58"/>
      <c r="J258" s="58"/>
      <c r="K258" s="58"/>
      <c r="L258" s="209"/>
      <c r="M258" s="243"/>
      <c r="N258" s="58"/>
      <c r="O258" s="58"/>
      <c r="P258" s="58"/>
      <c r="Q258" s="58"/>
      <c r="R258" s="58"/>
      <c r="S258" s="58"/>
      <c r="T258" s="58"/>
      <c r="U258" s="58"/>
      <c r="V258" s="59"/>
      <c r="W258" s="58"/>
      <c r="X258" s="61"/>
      <c r="Y258" s="53">
        <f t="shared" si="6"/>
        <v>1</v>
      </c>
      <c r="Z258" s="54">
        <f t="shared" si="7"/>
        <v>39</v>
      </c>
      <c r="AA258" s="54">
        <f>IF(Y258=0,0,IF(Y258&gt;7,AVERAGE(LARGE(D258:W258,{1,2,3,4,5,6,7,8})),0))</f>
        <v>0</v>
      </c>
      <c r="AB258" s="54">
        <f>IF(Y258=0,0,IF(Y258&gt;7,SUM(LARGE(D258:W258,{1,2,3,4,5,6,7,8})),0))</f>
        <v>0</v>
      </c>
      <c r="AC258" s="11"/>
    </row>
    <row r="259" spans="1:29" ht="15" customHeight="1">
      <c r="A259" s="55" t="s">
        <v>226</v>
      </c>
      <c r="B259" s="62" t="s">
        <v>5</v>
      </c>
      <c r="C259" s="63" t="s">
        <v>55</v>
      </c>
      <c r="D259" s="58"/>
      <c r="E259" s="58"/>
      <c r="F259" s="58">
        <v>39</v>
      </c>
      <c r="G259" s="58"/>
      <c r="H259" s="58"/>
      <c r="I259" s="58"/>
      <c r="J259" s="58"/>
      <c r="K259" s="58"/>
      <c r="L259" s="209"/>
      <c r="M259" s="243"/>
      <c r="N259" s="58"/>
      <c r="O259" s="58"/>
      <c r="P259" s="58"/>
      <c r="Q259" s="58"/>
      <c r="R259" s="58"/>
      <c r="S259" s="58"/>
      <c r="T259" s="58"/>
      <c r="U259" s="58"/>
      <c r="V259" s="59"/>
      <c r="W259" s="58"/>
      <c r="X259" s="61"/>
      <c r="Y259" s="53">
        <f t="shared" si="6"/>
        <v>1</v>
      </c>
      <c r="Z259" s="54">
        <f t="shared" si="7"/>
        <v>39</v>
      </c>
      <c r="AA259" s="54">
        <f>IF(Y259=0,0,IF(Y259&gt;7,AVERAGE(LARGE(D259:W259,{1,2,3,4,5,6,7,8})),0))</f>
        <v>0</v>
      </c>
      <c r="AB259" s="54">
        <f>IF(Y259=0,0,IF(Y259&gt;7,SUM(LARGE(D259:W259,{1,2,3,4,5,6,7,8})),0))</f>
        <v>0</v>
      </c>
      <c r="AC259" s="11"/>
    </row>
    <row r="260" spans="1:29" ht="15" customHeight="1">
      <c r="A260" s="55" t="s">
        <v>227</v>
      </c>
      <c r="B260" s="62" t="s">
        <v>11</v>
      </c>
      <c r="C260" s="63" t="s">
        <v>53</v>
      </c>
      <c r="D260" s="58"/>
      <c r="E260" s="58"/>
      <c r="F260" s="58"/>
      <c r="G260" s="58"/>
      <c r="H260" s="58"/>
      <c r="I260" s="58"/>
      <c r="J260" s="58"/>
      <c r="K260" s="58"/>
      <c r="L260" s="209"/>
      <c r="M260" s="243"/>
      <c r="N260" s="58"/>
      <c r="O260" s="58"/>
      <c r="P260" s="58"/>
      <c r="Q260" s="58"/>
      <c r="R260" s="58"/>
      <c r="S260" s="58"/>
      <c r="T260" s="58"/>
      <c r="U260" s="58"/>
      <c r="V260" s="59"/>
      <c r="W260" s="58"/>
      <c r="X260" s="61"/>
      <c r="Y260" s="53">
        <f t="shared" si="6"/>
        <v>0</v>
      </c>
      <c r="Z260" s="54">
        <f t="shared" si="7"/>
        <v>0</v>
      </c>
      <c r="AA260" s="54">
        <f>IF(Y260=0,0,IF(Y260&gt;7,AVERAGE(LARGE(D260:W260,{1,2,3,4,5,6,7,8})),0))</f>
        <v>0</v>
      </c>
      <c r="AB260" s="54">
        <f>IF(Y260=0,0,IF(Y260&gt;7,SUM(LARGE(D260:W260,{1,2,3,4,5,6,7,8})),0))</f>
        <v>0</v>
      </c>
      <c r="AC260" s="11"/>
    </row>
    <row r="261" spans="1:29" ht="15" customHeight="1">
      <c r="A261" s="55" t="s">
        <v>228</v>
      </c>
      <c r="B261" s="62" t="s">
        <v>11</v>
      </c>
      <c r="C261" s="63" t="s">
        <v>53</v>
      </c>
      <c r="D261" s="58"/>
      <c r="E261" s="58"/>
      <c r="F261" s="58"/>
      <c r="G261" s="58"/>
      <c r="H261" s="58"/>
      <c r="I261" s="58"/>
      <c r="J261" s="58"/>
      <c r="K261" s="58"/>
      <c r="L261" s="209"/>
      <c r="M261" s="243"/>
      <c r="N261" s="58"/>
      <c r="O261" s="58"/>
      <c r="P261" s="58"/>
      <c r="Q261" s="58"/>
      <c r="R261" s="58"/>
      <c r="S261" s="58"/>
      <c r="T261" s="58"/>
      <c r="U261" s="58"/>
      <c r="V261" s="59"/>
      <c r="W261" s="58"/>
      <c r="X261" s="61"/>
      <c r="Y261" s="53">
        <f t="shared" si="6"/>
        <v>0</v>
      </c>
      <c r="Z261" s="54">
        <f t="shared" si="7"/>
        <v>0</v>
      </c>
      <c r="AA261" s="54">
        <f>IF(Y261=0,0,IF(Y261&gt;7,AVERAGE(LARGE(D261:W261,{1,2,3,4,5,6,7,8})),0))</f>
        <v>0</v>
      </c>
      <c r="AB261" s="54">
        <f>IF(Y261=0,0,IF(Y261&gt;7,SUM(LARGE(D261:W261,{1,2,3,4,5,6,7,8})),0))</f>
        <v>0</v>
      </c>
      <c r="AC261" s="11"/>
    </row>
    <row r="262" spans="1:29" ht="15" customHeight="1">
      <c r="A262" s="55" t="s">
        <v>229</v>
      </c>
      <c r="B262" s="62" t="s">
        <v>11</v>
      </c>
      <c r="C262" s="57" t="s">
        <v>53</v>
      </c>
      <c r="D262" s="58"/>
      <c r="E262" s="58">
        <v>39</v>
      </c>
      <c r="F262" s="58"/>
      <c r="G262" s="58"/>
      <c r="H262" s="58"/>
      <c r="I262" s="58">
        <v>45</v>
      </c>
      <c r="J262" s="58"/>
      <c r="K262" s="58">
        <v>40</v>
      </c>
      <c r="L262" s="209">
        <v>45</v>
      </c>
      <c r="M262" s="243">
        <v>34</v>
      </c>
      <c r="N262" s="58"/>
      <c r="O262" s="58">
        <v>40</v>
      </c>
      <c r="P262" s="58"/>
      <c r="Q262" s="58">
        <v>40</v>
      </c>
      <c r="R262" s="58"/>
      <c r="S262" s="58"/>
      <c r="T262" s="58"/>
      <c r="U262" s="58"/>
      <c r="V262" s="59">
        <v>45</v>
      </c>
      <c r="W262" s="58"/>
      <c r="X262" s="61"/>
      <c r="Y262" s="53">
        <f t="shared" ref="Y262:Y325" si="8">COUNT(D262:W262)</f>
        <v>8</v>
      </c>
      <c r="Z262" s="54">
        <f t="shared" ref="Z262:Z325" si="9">IF(Y262=0,0,AVERAGE(D262:W262))</f>
        <v>41</v>
      </c>
      <c r="AA262" s="54">
        <f>IF(Y262=0,0,IF(Y262&gt;7,AVERAGE(LARGE(D262:W262,{1,2,3,4,5,6,7,8})),0))</f>
        <v>41</v>
      </c>
      <c r="AB262" s="54">
        <f>IF(Y262=0,0,IF(Y262&gt;7,SUM(LARGE(D262:W262,{1,2,3,4,5,6,7,8})),0))</f>
        <v>328</v>
      </c>
      <c r="AC262" s="11"/>
    </row>
    <row r="263" spans="1:29" ht="15" customHeight="1">
      <c r="A263" s="55" t="s">
        <v>229</v>
      </c>
      <c r="B263" s="62" t="s">
        <v>11</v>
      </c>
      <c r="C263" s="57" t="s">
        <v>55</v>
      </c>
      <c r="D263" s="58"/>
      <c r="E263" s="58">
        <v>39</v>
      </c>
      <c r="F263" s="58"/>
      <c r="G263" s="58"/>
      <c r="H263" s="58"/>
      <c r="I263" s="58">
        <v>44</v>
      </c>
      <c r="J263" s="58"/>
      <c r="K263" s="58">
        <v>40</v>
      </c>
      <c r="L263" s="209">
        <v>42</v>
      </c>
      <c r="M263" s="243">
        <v>45</v>
      </c>
      <c r="N263" s="58"/>
      <c r="O263" s="58">
        <v>37</v>
      </c>
      <c r="P263" s="58"/>
      <c r="Q263" s="58">
        <v>34</v>
      </c>
      <c r="R263" s="58"/>
      <c r="S263" s="58"/>
      <c r="T263" s="58"/>
      <c r="U263" s="58"/>
      <c r="V263" s="59">
        <v>40</v>
      </c>
      <c r="W263" s="58"/>
      <c r="X263" s="61"/>
      <c r="Y263" s="53">
        <f t="shared" si="8"/>
        <v>8</v>
      </c>
      <c r="Z263" s="54">
        <f t="shared" si="9"/>
        <v>40.125</v>
      </c>
      <c r="AA263" s="54">
        <f>IF(Y263=0,0,IF(Y263&gt;7,AVERAGE(LARGE(D263:W263,{1,2,3,4,5,6,7,8})),0))</f>
        <v>40.125</v>
      </c>
      <c r="AB263" s="54">
        <f>IF(Y263=0,0,IF(Y263&gt;7,SUM(LARGE(D263:W263,{1,2,3,4,5,6,7,8})),0))</f>
        <v>321</v>
      </c>
      <c r="AC263" s="11"/>
    </row>
    <row r="264" spans="1:29" ht="15" customHeight="1">
      <c r="A264" s="55" t="s">
        <v>230</v>
      </c>
      <c r="B264" s="62" t="s">
        <v>5</v>
      </c>
      <c r="C264" s="63" t="s">
        <v>53</v>
      </c>
      <c r="D264" s="58"/>
      <c r="E264" s="58"/>
      <c r="F264" s="58"/>
      <c r="G264" s="58"/>
      <c r="H264" s="58"/>
      <c r="I264" s="58"/>
      <c r="J264" s="58"/>
      <c r="K264" s="58"/>
      <c r="L264" s="209"/>
      <c r="M264" s="243"/>
      <c r="N264" s="58"/>
      <c r="O264" s="58"/>
      <c r="P264" s="58"/>
      <c r="Q264" s="58"/>
      <c r="R264" s="58"/>
      <c r="S264" s="58"/>
      <c r="T264" s="58"/>
      <c r="U264" s="58"/>
      <c r="V264" s="59"/>
      <c r="W264" s="58"/>
      <c r="X264" s="61"/>
      <c r="Y264" s="53">
        <f t="shared" si="8"/>
        <v>0</v>
      </c>
      <c r="Z264" s="54">
        <f t="shared" si="9"/>
        <v>0</v>
      </c>
      <c r="AA264" s="54">
        <f>IF(Y264=0,0,IF(Y264&gt;7,AVERAGE(LARGE(D264:W264,{1,2,3,4,5,6,7,8})),0))</f>
        <v>0</v>
      </c>
      <c r="AB264" s="54">
        <f>IF(Y264=0,0,IF(Y264&gt;7,SUM(LARGE(D264:W264,{1,2,3,4,5,6,7,8})),0))</f>
        <v>0</v>
      </c>
      <c r="AC264" s="11"/>
    </row>
    <row r="265" spans="1:29" ht="15" customHeight="1">
      <c r="A265" s="55" t="s">
        <v>549</v>
      </c>
      <c r="B265" s="62" t="s">
        <v>5</v>
      </c>
      <c r="C265" s="63" t="s">
        <v>53</v>
      </c>
      <c r="D265" s="58"/>
      <c r="E265" s="58"/>
      <c r="F265" s="58"/>
      <c r="G265" s="58"/>
      <c r="H265" s="58"/>
      <c r="I265" s="58"/>
      <c r="J265" s="58"/>
      <c r="K265" s="58"/>
      <c r="L265" s="209"/>
      <c r="M265" s="243">
        <v>25</v>
      </c>
      <c r="N265" s="58"/>
      <c r="O265" s="58"/>
      <c r="P265" s="58"/>
      <c r="Q265" s="58"/>
      <c r="R265" s="58"/>
      <c r="S265" s="58"/>
      <c r="T265" s="58"/>
      <c r="U265" s="58"/>
      <c r="V265" s="59"/>
      <c r="W265" s="58"/>
      <c r="X265" s="61"/>
      <c r="Y265" s="53">
        <f t="shared" si="8"/>
        <v>1</v>
      </c>
      <c r="Z265" s="54">
        <f t="shared" si="9"/>
        <v>25</v>
      </c>
      <c r="AA265" s="54">
        <f>IF(Y265=0,0,IF(Y265&gt;7,AVERAGE(LARGE(D265:W265,{1,2,3,4,5,6,7,8})),0))</f>
        <v>0</v>
      </c>
      <c r="AB265" s="54">
        <f>IF(Y265=0,0,IF(Y265&gt;7,SUM(LARGE(D265:W265,{1,2,3,4,5,6,7,8})),0))</f>
        <v>0</v>
      </c>
      <c r="AC265" s="11"/>
    </row>
    <row r="266" spans="1:29" ht="15" customHeight="1">
      <c r="A266" s="55" t="s">
        <v>231</v>
      </c>
      <c r="B266" s="62" t="s">
        <v>5</v>
      </c>
      <c r="C266" s="63" t="s">
        <v>53</v>
      </c>
      <c r="D266" s="58">
        <v>39</v>
      </c>
      <c r="E266" s="58">
        <v>41</v>
      </c>
      <c r="F266" s="58"/>
      <c r="G266" s="58">
        <v>36</v>
      </c>
      <c r="H266" s="58"/>
      <c r="I266" s="58">
        <v>43</v>
      </c>
      <c r="J266" s="58">
        <v>33</v>
      </c>
      <c r="K266" s="58"/>
      <c r="L266" s="209"/>
      <c r="M266" s="243">
        <v>36</v>
      </c>
      <c r="N266" s="58"/>
      <c r="O266" s="58"/>
      <c r="P266" s="58"/>
      <c r="Q266" s="58"/>
      <c r="R266" s="58"/>
      <c r="S266" s="58"/>
      <c r="T266" s="58"/>
      <c r="U266" s="58"/>
      <c r="V266" s="59"/>
      <c r="W266" s="58"/>
      <c r="X266" s="61"/>
      <c r="Y266" s="53">
        <f t="shared" si="8"/>
        <v>6</v>
      </c>
      <c r="Z266" s="54">
        <f t="shared" si="9"/>
        <v>38</v>
      </c>
      <c r="AA266" s="54">
        <f>IF(Y266=0,0,IF(Y266&gt;7,AVERAGE(LARGE(D266:W266,{1,2,3,4,5,6,7,8})),0))</f>
        <v>0</v>
      </c>
      <c r="AB266" s="54">
        <f>IF(Y266=0,0,IF(Y266&gt;7,SUM(LARGE(D266:W266,{1,2,3,4,5,6,7,8})),0))</f>
        <v>0</v>
      </c>
      <c r="AC266" s="11"/>
    </row>
    <row r="267" spans="1:29" ht="15" customHeight="1">
      <c r="A267" s="55" t="s">
        <v>232</v>
      </c>
      <c r="B267" s="62" t="s">
        <v>4</v>
      </c>
      <c r="C267" s="57" t="s">
        <v>53</v>
      </c>
      <c r="D267" s="58"/>
      <c r="E267" s="58"/>
      <c r="F267" s="58"/>
      <c r="G267" s="58"/>
      <c r="H267" s="58"/>
      <c r="I267" s="58"/>
      <c r="J267" s="58"/>
      <c r="K267" s="58"/>
      <c r="L267" s="209"/>
      <c r="M267" s="243"/>
      <c r="N267" s="58"/>
      <c r="O267" s="58"/>
      <c r="P267" s="58"/>
      <c r="Q267" s="58"/>
      <c r="R267" s="58"/>
      <c r="S267" s="58"/>
      <c r="T267" s="58"/>
      <c r="U267" s="58"/>
      <c r="V267" s="59"/>
      <c r="W267" s="58"/>
      <c r="X267" s="61"/>
      <c r="Y267" s="53">
        <f t="shared" si="8"/>
        <v>0</v>
      </c>
      <c r="Z267" s="54">
        <f t="shared" si="9"/>
        <v>0</v>
      </c>
      <c r="AA267" s="54">
        <f>IF(Y267=0,0,IF(Y267&gt;7,AVERAGE(LARGE(D267:W267,{1,2,3,4,5,6,7,8})),0))</f>
        <v>0</v>
      </c>
      <c r="AB267" s="54">
        <f>IF(Y267=0,0,IF(Y267&gt;7,SUM(LARGE(D267:W267,{1,2,3,4,5,6,7,8})),0))</f>
        <v>0</v>
      </c>
      <c r="AC267" s="11"/>
    </row>
    <row r="268" spans="1:29" ht="15" customHeight="1">
      <c r="A268" s="55" t="s">
        <v>232</v>
      </c>
      <c r="B268" s="62" t="s">
        <v>4</v>
      </c>
      <c r="C268" s="63" t="s">
        <v>66</v>
      </c>
      <c r="D268" s="58"/>
      <c r="E268" s="58"/>
      <c r="F268" s="58"/>
      <c r="G268" s="58"/>
      <c r="H268" s="58"/>
      <c r="I268" s="58"/>
      <c r="J268" s="58"/>
      <c r="K268" s="58"/>
      <c r="L268" s="209"/>
      <c r="M268" s="243"/>
      <c r="N268" s="58"/>
      <c r="O268" s="58"/>
      <c r="P268" s="58"/>
      <c r="Q268" s="58"/>
      <c r="R268" s="58"/>
      <c r="S268" s="58"/>
      <c r="T268" s="58"/>
      <c r="U268" s="58"/>
      <c r="V268" s="59"/>
      <c r="W268" s="58"/>
      <c r="X268" s="61"/>
      <c r="Y268" s="53">
        <f t="shared" si="8"/>
        <v>0</v>
      </c>
      <c r="Z268" s="54">
        <f t="shared" si="9"/>
        <v>0</v>
      </c>
      <c r="AA268" s="54">
        <f>IF(Y268=0,0,IF(Y268&gt;7,AVERAGE(LARGE(D268:W268,{1,2,3,4,5,6,7,8})),0))</f>
        <v>0</v>
      </c>
      <c r="AB268" s="54">
        <f>IF(Y268=0,0,IF(Y268&gt;7,SUM(LARGE(D268:W268,{1,2,3,4,5,6,7,8})),0))</f>
        <v>0</v>
      </c>
      <c r="AC268" s="11"/>
    </row>
    <row r="269" spans="1:29" ht="15" customHeight="1">
      <c r="A269" s="55" t="s">
        <v>233</v>
      </c>
      <c r="B269" s="62" t="s">
        <v>6</v>
      </c>
      <c r="C269" s="57" t="s">
        <v>53</v>
      </c>
      <c r="D269" s="58"/>
      <c r="E269" s="58">
        <v>25</v>
      </c>
      <c r="F269" s="58"/>
      <c r="G269" s="58">
        <v>16</v>
      </c>
      <c r="H269" s="58">
        <v>32</v>
      </c>
      <c r="I269" s="58">
        <v>33</v>
      </c>
      <c r="J269" s="58"/>
      <c r="K269" s="58"/>
      <c r="L269" s="209"/>
      <c r="M269" s="243"/>
      <c r="N269" s="58"/>
      <c r="O269" s="58">
        <v>33</v>
      </c>
      <c r="P269" s="58">
        <v>28</v>
      </c>
      <c r="Q269" s="58">
        <v>28</v>
      </c>
      <c r="R269" s="58"/>
      <c r="S269" s="58"/>
      <c r="T269" s="58"/>
      <c r="U269" s="58"/>
      <c r="V269" s="59"/>
      <c r="W269" s="58"/>
      <c r="X269" s="60"/>
      <c r="Y269" s="53">
        <f t="shared" si="8"/>
        <v>7</v>
      </c>
      <c r="Z269" s="54">
        <f t="shared" si="9"/>
        <v>27.857142857142858</v>
      </c>
      <c r="AA269" s="54">
        <f>IF(Y269=0,0,IF(Y269&gt;7,AVERAGE(LARGE(D269:W269,{1,2,3,4,5,6,7,8})),0))</f>
        <v>0</v>
      </c>
      <c r="AB269" s="54">
        <f>IF(Y269=0,0,IF(Y269&gt;7,SUM(LARGE(D269:W269,{1,2,3,4,5,6,7,8})),0))</f>
        <v>0</v>
      </c>
      <c r="AC269" s="11"/>
    </row>
    <row r="270" spans="1:29" ht="15" customHeight="1">
      <c r="A270" s="55" t="s">
        <v>234</v>
      </c>
      <c r="B270" s="62" t="s">
        <v>3</v>
      </c>
      <c r="C270" s="57" t="s">
        <v>53</v>
      </c>
      <c r="D270" s="58">
        <v>42</v>
      </c>
      <c r="E270" s="58"/>
      <c r="F270" s="58"/>
      <c r="G270" s="58"/>
      <c r="H270" s="58"/>
      <c r="I270" s="58"/>
      <c r="J270" s="58"/>
      <c r="K270" s="58"/>
      <c r="L270" s="209">
        <v>44</v>
      </c>
      <c r="M270" s="243"/>
      <c r="N270" s="58">
        <v>34</v>
      </c>
      <c r="O270" s="58"/>
      <c r="P270" s="58">
        <v>33</v>
      </c>
      <c r="Q270" s="58"/>
      <c r="R270" s="58"/>
      <c r="S270" s="58"/>
      <c r="T270" s="58"/>
      <c r="U270" s="58"/>
      <c r="V270" s="59">
        <v>43</v>
      </c>
      <c r="W270" s="58"/>
      <c r="X270" s="61"/>
      <c r="Y270" s="53">
        <f t="shared" si="8"/>
        <v>5</v>
      </c>
      <c r="Z270" s="54">
        <f t="shared" si="9"/>
        <v>39.200000000000003</v>
      </c>
      <c r="AA270" s="54">
        <f>IF(Y270=0,0,IF(Y270&gt;7,AVERAGE(LARGE(D270:W270,{1,2,3,4,5,6,7,8})),0))</f>
        <v>0</v>
      </c>
      <c r="AB270" s="54">
        <f>IF(Y270=0,0,IF(Y270&gt;7,SUM(LARGE(D270:W270,{1,2,3,4,5,6,7,8})),0))</f>
        <v>0</v>
      </c>
      <c r="AC270" s="11"/>
    </row>
    <row r="271" spans="1:29" ht="15" customHeight="1">
      <c r="A271" s="55" t="s">
        <v>235</v>
      </c>
      <c r="B271" s="62" t="s">
        <v>11</v>
      </c>
      <c r="C271" s="63" t="s">
        <v>53</v>
      </c>
      <c r="D271" s="58"/>
      <c r="E271" s="58"/>
      <c r="F271" s="58"/>
      <c r="G271" s="58"/>
      <c r="H271" s="58"/>
      <c r="I271" s="58"/>
      <c r="J271" s="58"/>
      <c r="K271" s="58"/>
      <c r="L271" s="209"/>
      <c r="M271" s="243"/>
      <c r="N271" s="58"/>
      <c r="O271" s="58"/>
      <c r="P271" s="58"/>
      <c r="Q271" s="58"/>
      <c r="R271" s="58"/>
      <c r="S271" s="58"/>
      <c r="T271" s="58"/>
      <c r="U271" s="58"/>
      <c r="V271" s="59"/>
      <c r="W271" s="58"/>
      <c r="X271" s="61"/>
      <c r="Y271" s="53">
        <f t="shared" si="8"/>
        <v>0</v>
      </c>
      <c r="Z271" s="54">
        <f t="shared" si="9"/>
        <v>0</v>
      </c>
      <c r="AA271" s="54">
        <f>IF(Y271=0,0,IF(Y271&gt;7,AVERAGE(LARGE(D271:W271,{1,2,3,4,5,6,7,8})),0))</f>
        <v>0</v>
      </c>
      <c r="AB271" s="54">
        <f>IF(Y271=0,0,IF(Y271&gt;7,SUM(LARGE(D271:W271,{1,2,3,4,5,6,7,8})),0))</f>
        <v>0</v>
      </c>
      <c r="AC271" s="11"/>
    </row>
    <row r="272" spans="1:29" ht="15" customHeight="1">
      <c r="A272" s="55" t="s">
        <v>236</v>
      </c>
      <c r="B272" s="62" t="s">
        <v>5</v>
      </c>
      <c r="C272" s="57" t="s">
        <v>53</v>
      </c>
      <c r="D272" s="58"/>
      <c r="E272" s="58"/>
      <c r="F272" s="58"/>
      <c r="G272" s="58"/>
      <c r="H272" s="58"/>
      <c r="I272" s="58"/>
      <c r="J272" s="58"/>
      <c r="K272" s="58"/>
      <c r="L272" s="209"/>
      <c r="M272" s="243"/>
      <c r="N272" s="58"/>
      <c r="O272" s="58"/>
      <c r="P272" s="58"/>
      <c r="Q272" s="58"/>
      <c r="R272" s="58"/>
      <c r="S272" s="58"/>
      <c r="T272" s="58"/>
      <c r="U272" s="58"/>
      <c r="V272" s="59"/>
      <c r="W272" s="58"/>
      <c r="X272" s="61"/>
      <c r="Y272" s="53">
        <f t="shared" si="8"/>
        <v>0</v>
      </c>
      <c r="Z272" s="54">
        <f t="shared" si="9"/>
        <v>0</v>
      </c>
      <c r="AA272" s="54">
        <f>IF(Y272=0,0,IF(Y272&gt;7,AVERAGE(LARGE(D272:W272,{1,2,3,4,5,6,7,8})),0))</f>
        <v>0</v>
      </c>
      <c r="AB272" s="54">
        <f>IF(Y272=0,0,IF(Y272&gt;7,SUM(LARGE(D272:W272,{1,2,3,4,5,6,7,8})),0))</f>
        <v>0</v>
      </c>
      <c r="AC272" s="11"/>
    </row>
    <row r="273" spans="1:29" ht="15" customHeight="1">
      <c r="A273" s="71" t="s">
        <v>237</v>
      </c>
      <c r="B273" s="62" t="s">
        <v>4</v>
      </c>
      <c r="C273" s="63" t="s">
        <v>53</v>
      </c>
      <c r="D273" s="58"/>
      <c r="E273" s="58">
        <v>31</v>
      </c>
      <c r="F273" s="58">
        <v>33</v>
      </c>
      <c r="G273" s="58">
        <v>33</v>
      </c>
      <c r="H273" s="58">
        <v>43</v>
      </c>
      <c r="I273" s="58">
        <v>34</v>
      </c>
      <c r="J273" s="58">
        <v>35</v>
      </c>
      <c r="K273" s="58">
        <v>31</v>
      </c>
      <c r="L273" s="209"/>
      <c r="M273" s="243">
        <v>34</v>
      </c>
      <c r="N273" s="58">
        <v>30</v>
      </c>
      <c r="O273" s="58">
        <v>30</v>
      </c>
      <c r="P273" s="58"/>
      <c r="Q273" s="58"/>
      <c r="R273" s="58"/>
      <c r="S273" s="58"/>
      <c r="T273" s="58"/>
      <c r="U273" s="58"/>
      <c r="V273" s="59">
        <v>43</v>
      </c>
      <c r="W273" s="58">
        <v>44</v>
      </c>
      <c r="X273" s="61"/>
      <c r="Y273" s="53">
        <f t="shared" si="8"/>
        <v>12</v>
      </c>
      <c r="Z273" s="54">
        <f t="shared" si="9"/>
        <v>35.083333333333336</v>
      </c>
      <c r="AA273" s="54">
        <f>IF(Y273=0,0,IF(Y273&gt;7,AVERAGE(LARGE(D273:W273,{1,2,3,4,5,6,7,8})),0))</f>
        <v>37.375</v>
      </c>
      <c r="AB273" s="54">
        <f>IF(Y273=0,0,IF(Y273&gt;7,SUM(LARGE(D273:W273,{1,2,3,4,5,6,7,8})),0))</f>
        <v>299</v>
      </c>
      <c r="AC273" s="11"/>
    </row>
    <row r="274" spans="1:29" ht="15" customHeight="1">
      <c r="A274" s="55" t="s">
        <v>238</v>
      </c>
      <c r="B274" s="62" t="s">
        <v>90</v>
      </c>
      <c r="C274" s="63" t="s">
        <v>53</v>
      </c>
      <c r="D274" s="58"/>
      <c r="E274" s="58"/>
      <c r="F274" s="58">
        <v>39</v>
      </c>
      <c r="G274" s="58">
        <v>42</v>
      </c>
      <c r="H274" s="58">
        <v>41</v>
      </c>
      <c r="I274" s="58"/>
      <c r="J274" s="58"/>
      <c r="K274" s="58"/>
      <c r="L274" s="209"/>
      <c r="M274" s="243"/>
      <c r="N274" s="58"/>
      <c r="O274" s="58">
        <v>48</v>
      </c>
      <c r="P274" s="58">
        <v>34</v>
      </c>
      <c r="Q274" s="58"/>
      <c r="R274" s="58"/>
      <c r="S274" s="58"/>
      <c r="T274" s="59"/>
      <c r="U274" s="58"/>
      <c r="V274" s="59">
        <v>42</v>
      </c>
      <c r="W274" s="58"/>
      <c r="X274" s="61"/>
      <c r="Y274" s="53">
        <f t="shared" si="8"/>
        <v>6</v>
      </c>
      <c r="Z274" s="54">
        <f t="shared" si="9"/>
        <v>41</v>
      </c>
      <c r="AA274" s="54">
        <f>IF(Y274=0,0,IF(Y274&gt;7,AVERAGE(LARGE(D274:W274,{1,2,3,4,5,6,7,8})),0))</f>
        <v>0</v>
      </c>
      <c r="AB274" s="54">
        <f>IF(Y274=0,0,IF(Y274&gt;7,SUM(LARGE(D274:W274,{1,2,3,4,5,6,7,8})),0))</f>
        <v>0</v>
      </c>
      <c r="AC274" s="11"/>
    </row>
    <row r="275" spans="1:29" ht="15" customHeight="1">
      <c r="A275" s="55" t="s">
        <v>238</v>
      </c>
      <c r="B275" s="62" t="s">
        <v>90</v>
      </c>
      <c r="C275" s="63" t="s">
        <v>55</v>
      </c>
      <c r="D275" s="58"/>
      <c r="E275" s="58"/>
      <c r="F275" s="58">
        <v>43</v>
      </c>
      <c r="G275" s="58">
        <v>46</v>
      </c>
      <c r="H275" s="58">
        <v>39</v>
      </c>
      <c r="I275" s="58"/>
      <c r="J275" s="58"/>
      <c r="K275" s="58"/>
      <c r="L275" s="209"/>
      <c r="M275" s="243"/>
      <c r="N275" s="58"/>
      <c r="O275" s="58">
        <v>44</v>
      </c>
      <c r="P275" s="58">
        <v>39</v>
      </c>
      <c r="Q275" s="58"/>
      <c r="R275" s="58"/>
      <c r="S275" s="58"/>
      <c r="T275" s="58"/>
      <c r="U275" s="58"/>
      <c r="V275" s="59">
        <v>40</v>
      </c>
      <c r="W275" s="58"/>
      <c r="X275" s="61"/>
      <c r="Y275" s="53">
        <f t="shared" si="8"/>
        <v>6</v>
      </c>
      <c r="Z275" s="54">
        <f t="shared" si="9"/>
        <v>41.833333333333336</v>
      </c>
      <c r="AA275" s="54">
        <f>IF(Y275=0,0,IF(Y275&gt;7,AVERAGE(LARGE(D275:W275,{1,2,3,4,5,6,7,8})),0))</f>
        <v>0</v>
      </c>
      <c r="AB275" s="54">
        <f>IF(Y275=0,0,IF(Y275&gt;7,SUM(LARGE(D275:W275,{1,2,3,4,5,6,7,8})),0))</f>
        <v>0</v>
      </c>
      <c r="AC275" s="11"/>
    </row>
    <row r="276" spans="1:29" ht="15" customHeight="1">
      <c r="A276" s="55" t="s">
        <v>239</v>
      </c>
      <c r="B276" s="62" t="s">
        <v>5</v>
      </c>
      <c r="C276" s="63" t="s">
        <v>53</v>
      </c>
      <c r="D276" s="58"/>
      <c r="E276" s="58">
        <v>43</v>
      </c>
      <c r="F276" s="58">
        <v>40</v>
      </c>
      <c r="G276" s="58">
        <v>36</v>
      </c>
      <c r="H276" s="58">
        <v>38</v>
      </c>
      <c r="I276" s="58">
        <v>35</v>
      </c>
      <c r="J276" s="58">
        <v>32</v>
      </c>
      <c r="K276" s="58"/>
      <c r="L276" s="209"/>
      <c r="M276" s="243">
        <v>36</v>
      </c>
      <c r="N276" s="58">
        <v>38</v>
      </c>
      <c r="O276" s="58">
        <v>35</v>
      </c>
      <c r="P276" s="58"/>
      <c r="Q276" s="58">
        <v>38</v>
      </c>
      <c r="R276" s="58"/>
      <c r="S276" s="58"/>
      <c r="T276" s="58"/>
      <c r="U276" s="58"/>
      <c r="V276" s="59"/>
      <c r="W276" s="58"/>
      <c r="X276" s="61"/>
      <c r="Y276" s="53">
        <f t="shared" si="8"/>
        <v>10</v>
      </c>
      <c r="Z276" s="54">
        <f t="shared" si="9"/>
        <v>37.1</v>
      </c>
      <c r="AA276" s="54">
        <f>IF(Y276=0,0,IF(Y276&gt;7,AVERAGE(LARGE(D276:W276,{1,2,3,4,5,6,7,8})),0))</f>
        <v>38</v>
      </c>
      <c r="AB276" s="54">
        <f>IF(Y276=0,0,IF(Y276&gt;7,SUM(LARGE(D276:W276,{1,2,3,4,5,6,7,8})),0))</f>
        <v>304</v>
      </c>
      <c r="AC276" s="11"/>
    </row>
    <row r="277" spans="1:29" ht="15" customHeight="1">
      <c r="A277" s="55" t="s">
        <v>240</v>
      </c>
      <c r="B277" s="62" t="s">
        <v>7</v>
      </c>
      <c r="C277" s="63" t="s">
        <v>85</v>
      </c>
      <c r="D277" s="58"/>
      <c r="E277" s="58"/>
      <c r="F277" s="58"/>
      <c r="G277" s="58"/>
      <c r="H277" s="58"/>
      <c r="I277" s="58"/>
      <c r="J277" s="58"/>
      <c r="K277" s="58"/>
      <c r="L277" s="209"/>
      <c r="M277" s="243"/>
      <c r="N277" s="58"/>
      <c r="O277" s="58"/>
      <c r="P277" s="58"/>
      <c r="Q277" s="58"/>
      <c r="R277" s="58"/>
      <c r="S277" s="58"/>
      <c r="T277" s="58"/>
      <c r="U277" s="58"/>
      <c r="V277" s="59"/>
      <c r="W277" s="69"/>
      <c r="X277" s="61"/>
      <c r="Y277" s="53">
        <f t="shared" si="8"/>
        <v>0</v>
      </c>
      <c r="Z277" s="54">
        <f t="shared" si="9"/>
        <v>0</v>
      </c>
      <c r="AA277" s="54">
        <f>IF(Y277=0,0,IF(Y277&gt;7,AVERAGE(LARGE(D277:W277,{1,2,3,4,5,6,7,8})),0))</f>
        <v>0</v>
      </c>
      <c r="AB277" s="54">
        <f>IF(Y277=0,0,IF(Y277&gt;7,SUM(LARGE(D277:W277,{1,2,3,4,5,6,7,8})),0))</f>
        <v>0</v>
      </c>
      <c r="AC277" s="11"/>
    </row>
    <row r="278" spans="1:29" ht="15" customHeight="1">
      <c r="A278" s="55" t="s">
        <v>241</v>
      </c>
      <c r="B278" s="62" t="s">
        <v>3</v>
      </c>
      <c r="C278" s="63" t="s">
        <v>53</v>
      </c>
      <c r="D278" s="58"/>
      <c r="E278" s="58"/>
      <c r="F278" s="58"/>
      <c r="G278" s="58"/>
      <c r="H278" s="58"/>
      <c r="I278" s="58"/>
      <c r="J278" s="58"/>
      <c r="K278" s="58"/>
      <c r="L278" s="209"/>
      <c r="M278" s="243"/>
      <c r="N278" s="58"/>
      <c r="O278" s="58"/>
      <c r="P278" s="58"/>
      <c r="Q278" s="58"/>
      <c r="R278" s="58"/>
      <c r="S278" s="58"/>
      <c r="T278" s="58"/>
      <c r="U278" s="58"/>
      <c r="V278" s="59"/>
      <c r="W278" s="58"/>
      <c r="X278" s="61"/>
      <c r="Y278" s="53">
        <f t="shared" si="8"/>
        <v>0</v>
      </c>
      <c r="Z278" s="54">
        <f t="shared" si="9"/>
        <v>0</v>
      </c>
      <c r="AA278" s="54">
        <f>IF(Y278=0,0,IF(Y278&gt;7,AVERAGE(LARGE(D278:W278,{1,2,3,4,5,6,7,8})),0))</f>
        <v>0</v>
      </c>
      <c r="AB278" s="54">
        <f>IF(Y278=0,0,IF(Y278&gt;7,SUM(LARGE(D278:W278,{1,2,3,4,5,6,7,8})),0))</f>
        <v>0</v>
      </c>
      <c r="AC278" s="11"/>
    </row>
    <row r="279" spans="1:29" ht="15" customHeight="1">
      <c r="A279" s="55" t="s">
        <v>242</v>
      </c>
      <c r="B279" s="62" t="s">
        <v>9</v>
      </c>
      <c r="C279" s="63" t="s">
        <v>53</v>
      </c>
      <c r="D279" s="58"/>
      <c r="E279" s="58"/>
      <c r="F279" s="58">
        <v>47</v>
      </c>
      <c r="G279" s="58">
        <v>45</v>
      </c>
      <c r="H279" s="58"/>
      <c r="I279" s="58"/>
      <c r="J279" s="58"/>
      <c r="K279" s="58"/>
      <c r="L279" s="209"/>
      <c r="M279" s="243">
        <v>44</v>
      </c>
      <c r="N279" s="58">
        <v>41</v>
      </c>
      <c r="O279" s="58">
        <v>43</v>
      </c>
      <c r="P279" s="58"/>
      <c r="Q279" s="58"/>
      <c r="R279" s="58"/>
      <c r="S279" s="58"/>
      <c r="T279" s="58"/>
      <c r="U279" s="58"/>
      <c r="V279" s="59">
        <v>45</v>
      </c>
      <c r="W279" s="58">
        <v>48</v>
      </c>
      <c r="X279" s="61"/>
      <c r="Y279" s="53">
        <f t="shared" si="8"/>
        <v>7</v>
      </c>
      <c r="Z279" s="54">
        <f t="shared" si="9"/>
        <v>44.714285714285715</v>
      </c>
      <c r="AA279" s="54">
        <f>IF(Y279=0,0,IF(Y279&gt;7,AVERAGE(LARGE(D279:W279,{1,2,3,4,5,6,7,8})),0))</f>
        <v>0</v>
      </c>
      <c r="AB279" s="54">
        <f>IF(Y279=0,0,IF(Y279&gt;7,SUM(LARGE(D279:W279,{1,2,3,4,5,6,7,8})),0))</f>
        <v>0</v>
      </c>
      <c r="AC279" s="11"/>
    </row>
    <row r="280" spans="1:29" ht="15" customHeight="1">
      <c r="A280" s="55" t="s">
        <v>243</v>
      </c>
      <c r="B280" s="62" t="s">
        <v>4</v>
      </c>
      <c r="C280" s="63" t="s">
        <v>55</v>
      </c>
      <c r="D280" s="58"/>
      <c r="E280" s="58"/>
      <c r="F280" s="58"/>
      <c r="G280" s="58"/>
      <c r="H280" s="58"/>
      <c r="I280" s="58"/>
      <c r="J280" s="58"/>
      <c r="K280" s="58"/>
      <c r="L280" s="209"/>
      <c r="M280" s="243"/>
      <c r="N280" s="58"/>
      <c r="O280" s="58"/>
      <c r="P280" s="58"/>
      <c r="Q280" s="58"/>
      <c r="R280" s="58"/>
      <c r="S280" s="58"/>
      <c r="T280" s="58"/>
      <c r="U280" s="58"/>
      <c r="V280" s="59"/>
      <c r="W280" s="58"/>
      <c r="X280" s="61"/>
      <c r="Y280" s="53">
        <f t="shared" si="8"/>
        <v>0</v>
      </c>
      <c r="Z280" s="54">
        <f t="shared" si="9"/>
        <v>0</v>
      </c>
      <c r="AA280" s="54">
        <f>IF(Y280=0,0,IF(Y280&gt;7,AVERAGE(LARGE(D280:W280,{1,2,3,4,5,6,7,8})),0))</f>
        <v>0</v>
      </c>
      <c r="AB280" s="54">
        <f>IF(Y280=0,0,IF(Y280&gt;7,SUM(LARGE(D280:W280,{1,2,3,4,5,6,7,8})),0))</f>
        <v>0</v>
      </c>
      <c r="AC280" s="11"/>
    </row>
    <row r="281" spans="1:29" ht="15" customHeight="1">
      <c r="A281" s="55" t="s">
        <v>244</v>
      </c>
      <c r="B281" s="62" t="s">
        <v>4</v>
      </c>
      <c r="C281" s="63" t="s">
        <v>55</v>
      </c>
      <c r="D281" s="58"/>
      <c r="E281" s="58"/>
      <c r="F281" s="58"/>
      <c r="G281" s="58"/>
      <c r="H281" s="58"/>
      <c r="I281" s="58"/>
      <c r="J281" s="58"/>
      <c r="K281" s="58"/>
      <c r="L281" s="209"/>
      <c r="M281" s="243"/>
      <c r="N281" s="58"/>
      <c r="O281" s="58"/>
      <c r="P281" s="58"/>
      <c r="Q281" s="58"/>
      <c r="R281" s="58"/>
      <c r="S281" s="58"/>
      <c r="T281" s="58"/>
      <c r="U281" s="58"/>
      <c r="V281" s="59"/>
      <c r="W281" s="58"/>
      <c r="X281" s="61"/>
      <c r="Y281" s="53">
        <f t="shared" si="8"/>
        <v>0</v>
      </c>
      <c r="Z281" s="54">
        <f t="shared" si="9"/>
        <v>0</v>
      </c>
      <c r="AA281" s="54">
        <f>IF(Y281=0,0,IF(Y281&gt;7,AVERAGE(LARGE(D281:W281,{1,2,3,4,5,6,7,8})),0))</f>
        <v>0</v>
      </c>
      <c r="AB281" s="54">
        <f>IF(Y281=0,0,IF(Y281&gt;7,SUM(LARGE(D281:W281,{1,2,3,4,5,6,7,8})),0))</f>
        <v>0</v>
      </c>
      <c r="AC281" s="11"/>
    </row>
    <row r="282" spans="1:29" ht="15" customHeight="1">
      <c r="A282" s="55" t="s">
        <v>244</v>
      </c>
      <c r="B282" s="62" t="s">
        <v>4</v>
      </c>
      <c r="C282" s="63" t="s">
        <v>66</v>
      </c>
      <c r="D282" s="58"/>
      <c r="E282" s="58"/>
      <c r="F282" s="58"/>
      <c r="G282" s="58">
        <v>35</v>
      </c>
      <c r="H282" s="58"/>
      <c r="I282" s="58"/>
      <c r="J282" s="58"/>
      <c r="K282" s="58"/>
      <c r="L282" s="209"/>
      <c r="M282" s="243"/>
      <c r="N282" s="58"/>
      <c r="O282" s="58"/>
      <c r="P282" s="58"/>
      <c r="Q282" s="58"/>
      <c r="R282" s="58"/>
      <c r="S282" s="58"/>
      <c r="T282" s="58"/>
      <c r="U282" s="58"/>
      <c r="V282" s="59">
        <v>37</v>
      </c>
      <c r="W282" s="58"/>
      <c r="X282" s="61"/>
      <c r="Y282" s="53">
        <f t="shared" si="8"/>
        <v>2</v>
      </c>
      <c r="Z282" s="54">
        <f t="shared" si="9"/>
        <v>36</v>
      </c>
      <c r="AA282" s="54">
        <f>IF(Y282=0,0,IF(Y282&gt;7,AVERAGE(LARGE(D282:W282,{1,2,3,4,5,6,7,8})),0))</f>
        <v>0</v>
      </c>
      <c r="AB282" s="54">
        <f>IF(Y282=0,0,IF(Y282&gt;7,SUM(LARGE(D282:W282,{1,2,3,4,5,6,7,8})),0))</f>
        <v>0</v>
      </c>
      <c r="AC282" s="11"/>
    </row>
    <row r="283" spans="1:29" ht="15" customHeight="1">
      <c r="A283" s="55" t="s">
        <v>245</v>
      </c>
      <c r="B283" s="62" t="s">
        <v>4</v>
      </c>
      <c r="C283" s="63" t="s">
        <v>53</v>
      </c>
      <c r="D283" s="58">
        <v>32</v>
      </c>
      <c r="E283" s="58">
        <v>38</v>
      </c>
      <c r="F283" s="58"/>
      <c r="G283" s="58"/>
      <c r="H283" s="58"/>
      <c r="I283" s="58">
        <v>36</v>
      </c>
      <c r="J283" s="58"/>
      <c r="K283" s="58"/>
      <c r="L283" s="209"/>
      <c r="M283" s="243">
        <v>33</v>
      </c>
      <c r="N283" s="58"/>
      <c r="O283" s="58"/>
      <c r="P283" s="58"/>
      <c r="Q283" s="58"/>
      <c r="R283" s="58"/>
      <c r="S283" s="58"/>
      <c r="T283" s="58"/>
      <c r="U283" s="58"/>
      <c r="V283" s="59"/>
      <c r="W283" s="58"/>
      <c r="X283" s="61"/>
      <c r="Y283" s="53">
        <f t="shared" si="8"/>
        <v>4</v>
      </c>
      <c r="Z283" s="54">
        <f t="shared" si="9"/>
        <v>34.75</v>
      </c>
      <c r="AA283" s="54">
        <f>IF(Y283=0,0,IF(Y283&gt;7,AVERAGE(LARGE(D283:W283,{1,2,3,4,5,6,7,8})),0))</f>
        <v>0</v>
      </c>
      <c r="AB283" s="54">
        <f>IF(Y283=0,0,IF(Y283&gt;7,SUM(LARGE(D283:W283,{1,2,3,4,5,6,7,8})),0))</f>
        <v>0</v>
      </c>
      <c r="AC283" s="11"/>
    </row>
    <row r="284" spans="1:29" ht="15" customHeight="1">
      <c r="A284" s="55" t="s">
        <v>245</v>
      </c>
      <c r="B284" s="62" t="s">
        <v>4</v>
      </c>
      <c r="C284" s="63" t="s">
        <v>56</v>
      </c>
      <c r="D284" s="58">
        <v>38</v>
      </c>
      <c r="E284" s="58"/>
      <c r="F284" s="58"/>
      <c r="G284" s="58"/>
      <c r="H284" s="58"/>
      <c r="I284" s="58"/>
      <c r="J284" s="58"/>
      <c r="K284" s="58"/>
      <c r="L284" s="209"/>
      <c r="M284" s="243"/>
      <c r="N284" s="58"/>
      <c r="O284" s="58"/>
      <c r="P284" s="58"/>
      <c r="Q284" s="58"/>
      <c r="R284" s="58"/>
      <c r="S284" s="58"/>
      <c r="T284" s="58"/>
      <c r="U284" s="58"/>
      <c r="V284" s="59"/>
      <c r="W284" s="58"/>
      <c r="X284" s="61"/>
      <c r="Y284" s="53">
        <f t="shared" si="8"/>
        <v>1</v>
      </c>
      <c r="Z284" s="54">
        <f t="shared" si="9"/>
        <v>38</v>
      </c>
      <c r="AA284" s="54">
        <f>IF(Y284=0,0,IF(Y284&gt;7,AVERAGE(LARGE(D284:W284,{1,2,3,4,5,6,7,8})),0))</f>
        <v>0</v>
      </c>
      <c r="AB284" s="54">
        <f>IF(Y284=0,0,IF(Y284&gt;7,SUM(LARGE(D284:W284,{1,2,3,4,5,6,7,8})),0))</f>
        <v>0</v>
      </c>
      <c r="AC284" s="11"/>
    </row>
    <row r="285" spans="1:29" ht="15" customHeight="1">
      <c r="A285" s="55" t="s">
        <v>246</v>
      </c>
      <c r="B285" s="62" t="s">
        <v>4</v>
      </c>
      <c r="C285" s="63" t="s">
        <v>53</v>
      </c>
      <c r="D285" s="58">
        <v>36</v>
      </c>
      <c r="E285" s="58"/>
      <c r="F285" s="58"/>
      <c r="G285" s="58"/>
      <c r="H285" s="58"/>
      <c r="I285" s="58"/>
      <c r="J285" s="58"/>
      <c r="K285" s="58"/>
      <c r="L285" s="209"/>
      <c r="M285" s="243">
        <v>32</v>
      </c>
      <c r="N285" s="58"/>
      <c r="O285" s="58"/>
      <c r="P285" s="58"/>
      <c r="Q285" s="58"/>
      <c r="R285" s="58"/>
      <c r="S285" s="58"/>
      <c r="T285" s="58"/>
      <c r="U285" s="58"/>
      <c r="V285" s="59"/>
      <c r="W285" s="58"/>
      <c r="X285" s="61"/>
      <c r="Y285" s="53">
        <f t="shared" si="8"/>
        <v>2</v>
      </c>
      <c r="Z285" s="54">
        <f t="shared" si="9"/>
        <v>34</v>
      </c>
      <c r="AA285" s="54">
        <f>IF(Y285=0,0,IF(Y285&gt;7,AVERAGE(LARGE(D285:W285,{1,2,3,4,5,6,7,8})),0))</f>
        <v>0</v>
      </c>
      <c r="AB285" s="54">
        <f>IF(Y285=0,0,IF(Y285&gt;7,SUM(LARGE(D285:W285,{1,2,3,4,5,6,7,8})),0))</f>
        <v>0</v>
      </c>
      <c r="AC285" s="11"/>
    </row>
    <row r="286" spans="1:29" ht="15" customHeight="1">
      <c r="A286" s="55" t="s">
        <v>246</v>
      </c>
      <c r="B286" s="62" t="s">
        <v>4</v>
      </c>
      <c r="C286" s="63" t="s">
        <v>56</v>
      </c>
      <c r="D286" s="58">
        <v>34</v>
      </c>
      <c r="E286" s="58"/>
      <c r="F286" s="58"/>
      <c r="G286" s="58"/>
      <c r="H286" s="58"/>
      <c r="I286" s="58"/>
      <c r="J286" s="58"/>
      <c r="K286" s="58"/>
      <c r="L286" s="209"/>
      <c r="M286" s="243"/>
      <c r="N286" s="58"/>
      <c r="O286" s="58"/>
      <c r="P286" s="58"/>
      <c r="Q286" s="58"/>
      <c r="R286" s="58"/>
      <c r="S286" s="58"/>
      <c r="T286" s="58"/>
      <c r="U286" s="58"/>
      <c r="V286" s="59"/>
      <c r="W286" s="58"/>
      <c r="X286" s="61"/>
      <c r="Y286" s="53">
        <f t="shared" si="8"/>
        <v>1</v>
      </c>
      <c r="Z286" s="54">
        <f t="shared" si="9"/>
        <v>34</v>
      </c>
      <c r="AA286" s="54">
        <f>IF(Y286=0,0,IF(Y286&gt;7,AVERAGE(LARGE(D286:W286,{1,2,3,4,5,6,7,8})),0))</f>
        <v>0</v>
      </c>
      <c r="AB286" s="54">
        <f>IF(Y286=0,0,IF(Y286&gt;7,SUM(LARGE(D286:W286,{1,2,3,4,5,6,7,8})),0))</f>
        <v>0</v>
      </c>
      <c r="AC286" s="11"/>
    </row>
    <row r="287" spans="1:29" ht="15" customHeight="1">
      <c r="A287" s="55" t="s">
        <v>247</v>
      </c>
      <c r="B287" s="62" t="s">
        <v>4</v>
      </c>
      <c r="C287" s="63" t="s">
        <v>55</v>
      </c>
      <c r="D287" s="58"/>
      <c r="E287" s="58"/>
      <c r="F287" s="58"/>
      <c r="G287" s="58"/>
      <c r="H287" s="58"/>
      <c r="I287" s="58"/>
      <c r="J287" s="58"/>
      <c r="K287" s="58"/>
      <c r="L287" s="209"/>
      <c r="M287" s="243"/>
      <c r="N287" s="58"/>
      <c r="O287" s="58"/>
      <c r="P287" s="58"/>
      <c r="Q287" s="58"/>
      <c r="R287" s="58"/>
      <c r="S287" s="58"/>
      <c r="T287" s="58"/>
      <c r="U287" s="58"/>
      <c r="V287" s="59"/>
      <c r="W287" s="58"/>
      <c r="X287" s="61"/>
      <c r="Y287" s="53">
        <f t="shared" si="8"/>
        <v>0</v>
      </c>
      <c r="Z287" s="54">
        <f t="shared" si="9"/>
        <v>0</v>
      </c>
      <c r="AA287" s="54">
        <f>IF(Y287=0,0,IF(Y287&gt;7,AVERAGE(LARGE(D287:W287,{1,2,3,4,5,6,7,8})),0))</f>
        <v>0</v>
      </c>
      <c r="AB287" s="54">
        <f>IF(Y287=0,0,IF(Y287&gt;7,SUM(LARGE(D287:W287,{1,2,3,4,5,6,7,8})),0))</f>
        <v>0</v>
      </c>
      <c r="AC287" s="11"/>
    </row>
    <row r="288" spans="1:29" ht="15" customHeight="1">
      <c r="A288" s="70" t="s">
        <v>247</v>
      </c>
      <c r="B288" s="50" t="s">
        <v>4</v>
      </c>
      <c r="C288" s="57" t="s">
        <v>66</v>
      </c>
      <c r="D288" s="58"/>
      <c r="E288" s="58"/>
      <c r="F288" s="58"/>
      <c r="G288" s="58"/>
      <c r="H288" s="58"/>
      <c r="I288" s="58"/>
      <c r="J288" s="58"/>
      <c r="K288" s="58"/>
      <c r="L288" s="209"/>
      <c r="M288" s="243"/>
      <c r="N288" s="58"/>
      <c r="O288" s="58"/>
      <c r="P288" s="58"/>
      <c r="Q288" s="58"/>
      <c r="R288" s="58"/>
      <c r="S288" s="58"/>
      <c r="T288" s="58"/>
      <c r="U288" s="58"/>
      <c r="V288" s="59"/>
      <c r="W288" s="58"/>
      <c r="X288" s="61"/>
      <c r="Y288" s="53">
        <f t="shared" si="8"/>
        <v>0</v>
      </c>
      <c r="Z288" s="54">
        <f t="shared" si="9"/>
        <v>0</v>
      </c>
      <c r="AA288" s="54">
        <f>IF(Y288=0,0,IF(Y288&gt;7,AVERAGE(LARGE(D288:W288,{1,2,3,4,5,6,7,8})),0))</f>
        <v>0</v>
      </c>
      <c r="AB288" s="54">
        <f>IF(Y288=0,0,IF(Y288&gt;7,SUM(LARGE(D288:W288,{1,2,3,4,5,6,7,8})),0))</f>
        <v>0</v>
      </c>
      <c r="AC288" s="11"/>
    </row>
    <row r="289" spans="1:29" ht="15" customHeight="1">
      <c r="A289" s="55" t="s">
        <v>248</v>
      </c>
      <c r="B289" s="62" t="s">
        <v>4</v>
      </c>
      <c r="C289" s="57" t="s">
        <v>53</v>
      </c>
      <c r="D289" s="58"/>
      <c r="E289" s="58">
        <v>40</v>
      </c>
      <c r="F289" s="58"/>
      <c r="G289" s="58"/>
      <c r="H289" s="58"/>
      <c r="I289" s="58"/>
      <c r="J289" s="58"/>
      <c r="K289" s="58"/>
      <c r="L289" s="209"/>
      <c r="M289" s="243">
        <v>37</v>
      </c>
      <c r="N289" s="58"/>
      <c r="O289" s="58"/>
      <c r="P289" s="58"/>
      <c r="Q289" s="58"/>
      <c r="R289" s="58"/>
      <c r="S289" s="58"/>
      <c r="T289" s="58"/>
      <c r="U289" s="58"/>
      <c r="V289" s="59"/>
      <c r="W289" s="58"/>
      <c r="X289" s="61"/>
      <c r="Y289" s="53">
        <f t="shared" si="8"/>
        <v>2</v>
      </c>
      <c r="Z289" s="54">
        <f t="shared" si="9"/>
        <v>38.5</v>
      </c>
      <c r="AA289" s="54">
        <f>IF(Y289=0,0,IF(Y289&gt;7,AVERAGE(LARGE(D289:W289,{1,2,3,4,5,6,7,8})),0))</f>
        <v>0</v>
      </c>
      <c r="AB289" s="54">
        <f>IF(Y289=0,0,IF(Y289&gt;7,SUM(LARGE(D289:W289,{1,2,3,4,5,6,7,8})),0))</f>
        <v>0</v>
      </c>
      <c r="AC289" s="11"/>
    </row>
    <row r="290" spans="1:29" ht="15" customHeight="1">
      <c r="A290" s="55" t="s">
        <v>248</v>
      </c>
      <c r="B290" s="62" t="s">
        <v>4</v>
      </c>
      <c r="C290" s="63" t="s">
        <v>66</v>
      </c>
      <c r="D290" s="58"/>
      <c r="E290" s="58"/>
      <c r="F290" s="58"/>
      <c r="G290" s="58"/>
      <c r="H290" s="58"/>
      <c r="I290" s="58"/>
      <c r="J290" s="58"/>
      <c r="K290" s="58"/>
      <c r="L290" s="209"/>
      <c r="M290" s="243"/>
      <c r="N290" s="58"/>
      <c r="O290" s="58"/>
      <c r="P290" s="58"/>
      <c r="Q290" s="58"/>
      <c r="R290" s="58"/>
      <c r="S290" s="58"/>
      <c r="T290" s="58"/>
      <c r="U290" s="58"/>
      <c r="V290" s="59"/>
      <c r="W290" s="58"/>
      <c r="X290" s="61"/>
      <c r="Y290" s="53">
        <f t="shared" si="8"/>
        <v>0</v>
      </c>
      <c r="Z290" s="54">
        <f t="shared" si="9"/>
        <v>0</v>
      </c>
      <c r="AA290" s="54">
        <f>IF(Y290=0,0,IF(Y290&gt;7,AVERAGE(LARGE(D290:W290,{1,2,3,4,5,6,7,8})),0))</f>
        <v>0</v>
      </c>
      <c r="AB290" s="54">
        <f>IF(Y290=0,0,IF(Y290&gt;7,SUM(LARGE(D290:W290,{1,2,3,4,5,6,7,8})),0))</f>
        <v>0</v>
      </c>
      <c r="AC290" s="11"/>
    </row>
    <row r="291" spans="1:29" ht="15" customHeight="1">
      <c r="A291" s="55" t="s">
        <v>249</v>
      </c>
      <c r="B291" s="62" t="s">
        <v>4</v>
      </c>
      <c r="C291" s="63" t="s">
        <v>53</v>
      </c>
      <c r="D291" s="58"/>
      <c r="E291" s="58"/>
      <c r="F291" s="58"/>
      <c r="G291" s="58"/>
      <c r="H291" s="58"/>
      <c r="I291" s="58"/>
      <c r="J291" s="58"/>
      <c r="K291" s="58"/>
      <c r="L291" s="209"/>
      <c r="M291" s="243"/>
      <c r="N291" s="58"/>
      <c r="O291" s="58"/>
      <c r="P291" s="58"/>
      <c r="Q291" s="58"/>
      <c r="R291" s="58"/>
      <c r="S291" s="58"/>
      <c r="T291" s="58"/>
      <c r="U291" s="58"/>
      <c r="V291" s="59"/>
      <c r="W291" s="58"/>
      <c r="X291" s="61"/>
      <c r="Y291" s="53">
        <f t="shared" si="8"/>
        <v>0</v>
      </c>
      <c r="Z291" s="54">
        <f t="shared" si="9"/>
        <v>0</v>
      </c>
      <c r="AA291" s="54">
        <f>IF(Y291=0,0,IF(Y291&gt;7,AVERAGE(LARGE(D291:W291,{1,2,3,4,5,6,7,8})),0))</f>
        <v>0</v>
      </c>
      <c r="AB291" s="54">
        <f>IF(Y291=0,0,IF(Y291&gt;7,SUM(LARGE(D291:W291,{1,2,3,4,5,6,7,8})),0))</f>
        <v>0</v>
      </c>
      <c r="AC291" s="11"/>
    </row>
    <row r="292" spans="1:29" ht="15" customHeight="1">
      <c r="A292" s="55" t="s">
        <v>249</v>
      </c>
      <c r="B292" s="62" t="s">
        <v>4</v>
      </c>
      <c r="C292" s="63" t="s">
        <v>55</v>
      </c>
      <c r="D292" s="58"/>
      <c r="E292" s="58">
        <v>42</v>
      </c>
      <c r="F292" s="58"/>
      <c r="G292" s="58"/>
      <c r="H292" s="58"/>
      <c r="I292" s="58"/>
      <c r="J292" s="58"/>
      <c r="K292" s="58"/>
      <c r="L292" s="209"/>
      <c r="M292" s="243">
        <v>42</v>
      </c>
      <c r="N292" s="58"/>
      <c r="O292" s="58"/>
      <c r="P292" s="58"/>
      <c r="Q292" s="58"/>
      <c r="R292" s="58"/>
      <c r="S292" s="58"/>
      <c r="T292" s="58"/>
      <c r="U292" s="58"/>
      <c r="V292" s="59"/>
      <c r="W292" s="58"/>
      <c r="X292" s="61"/>
      <c r="Y292" s="53">
        <f t="shared" si="8"/>
        <v>2</v>
      </c>
      <c r="Z292" s="54">
        <f t="shared" si="9"/>
        <v>42</v>
      </c>
      <c r="AA292" s="54">
        <f>IF(Y292=0,0,IF(Y292&gt;7,AVERAGE(LARGE(D292:W292,{1,2,3,4,5,6,7,8})),0))</f>
        <v>0</v>
      </c>
      <c r="AB292" s="54">
        <f>IF(Y292=0,0,IF(Y292&gt;7,SUM(LARGE(D292:W292,{1,2,3,4,5,6,7,8})),0))</f>
        <v>0</v>
      </c>
      <c r="AC292" s="11"/>
    </row>
    <row r="293" spans="1:29" ht="15" customHeight="1">
      <c r="A293" s="55" t="s">
        <v>250</v>
      </c>
      <c r="B293" s="62" t="s">
        <v>6</v>
      </c>
      <c r="C293" s="57" t="s">
        <v>53</v>
      </c>
      <c r="D293" s="58"/>
      <c r="E293" s="58"/>
      <c r="F293" s="58"/>
      <c r="G293" s="58"/>
      <c r="H293" s="58"/>
      <c r="I293" s="58"/>
      <c r="J293" s="58"/>
      <c r="K293" s="58"/>
      <c r="L293" s="209"/>
      <c r="M293" s="243"/>
      <c r="N293" s="58"/>
      <c r="O293" s="58"/>
      <c r="P293" s="58"/>
      <c r="Q293" s="58"/>
      <c r="R293" s="58"/>
      <c r="S293" s="58"/>
      <c r="T293" s="58"/>
      <c r="U293" s="58"/>
      <c r="V293" s="59"/>
      <c r="W293" s="58"/>
      <c r="X293" s="61"/>
      <c r="Y293" s="53">
        <f t="shared" si="8"/>
        <v>0</v>
      </c>
      <c r="Z293" s="54">
        <f t="shared" si="9"/>
        <v>0</v>
      </c>
      <c r="AA293" s="54">
        <f>IF(Y293=0,0,IF(Y293&gt;7,AVERAGE(LARGE(D293:W293,{1,2,3,4,5,6,7,8})),0))</f>
        <v>0</v>
      </c>
      <c r="AB293" s="54">
        <f>IF(Y293=0,0,IF(Y293&gt;7,SUM(LARGE(D293:W293,{1,2,3,4,5,6,7,8})),0))</f>
        <v>0</v>
      </c>
      <c r="AC293" s="11"/>
    </row>
    <row r="294" spans="1:29" ht="15" customHeight="1">
      <c r="A294" s="55" t="s">
        <v>251</v>
      </c>
      <c r="B294" s="62" t="s">
        <v>6</v>
      </c>
      <c r="C294" s="63" t="s">
        <v>68</v>
      </c>
      <c r="D294" s="58"/>
      <c r="E294" s="58"/>
      <c r="F294" s="58"/>
      <c r="G294" s="58"/>
      <c r="H294" s="58"/>
      <c r="I294" s="58"/>
      <c r="J294" s="58"/>
      <c r="K294" s="58"/>
      <c r="L294" s="209"/>
      <c r="M294" s="243"/>
      <c r="N294" s="58"/>
      <c r="O294" s="58"/>
      <c r="P294" s="58"/>
      <c r="Q294" s="58"/>
      <c r="R294" s="58"/>
      <c r="S294" s="58"/>
      <c r="T294" s="58"/>
      <c r="U294" s="58"/>
      <c r="V294" s="59"/>
      <c r="W294" s="58"/>
      <c r="X294" s="61"/>
      <c r="Y294" s="53">
        <f t="shared" si="8"/>
        <v>0</v>
      </c>
      <c r="Z294" s="54">
        <f t="shared" si="9"/>
        <v>0</v>
      </c>
      <c r="AA294" s="54">
        <f>IF(Y294=0,0,IF(Y294&gt;7,AVERAGE(LARGE(D294:W294,{1,2,3,4,5,6,7,8})),0))</f>
        <v>0</v>
      </c>
      <c r="AB294" s="54">
        <f>IF(Y294=0,0,IF(Y294&gt;7,SUM(LARGE(D294:W294,{1,2,3,4,5,6,7,8})),0))</f>
        <v>0</v>
      </c>
      <c r="AC294" s="11"/>
    </row>
    <row r="295" spans="1:29" ht="15" customHeight="1">
      <c r="A295" s="55" t="s">
        <v>252</v>
      </c>
      <c r="B295" s="62" t="s">
        <v>6</v>
      </c>
      <c r="C295" s="63" t="s">
        <v>53</v>
      </c>
      <c r="D295" s="58"/>
      <c r="E295" s="58"/>
      <c r="F295" s="58"/>
      <c r="G295" s="58"/>
      <c r="H295" s="58"/>
      <c r="I295" s="58"/>
      <c r="J295" s="58"/>
      <c r="K295" s="58"/>
      <c r="L295" s="209"/>
      <c r="M295" s="243"/>
      <c r="N295" s="58"/>
      <c r="O295" s="58"/>
      <c r="P295" s="58"/>
      <c r="Q295" s="58"/>
      <c r="R295" s="58"/>
      <c r="S295" s="58"/>
      <c r="T295" s="58"/>
      <c r="U295" s="58"/>
      <c r="V295" s="59"/>
      <c r="W295" s="58"/>
      <c r="X295" s="61"/>
      <c r="Y295" s="53">
        <f t="shared" si="8"/>
        <v>0</v>
      </c>
      <c r="Z295" s="54">
        <f t="shared" si="9"/>
        <v>0</v>
      </c>
      <c r="AA295" s="54">
        <f>IF(Y295=0,0,IF(Y295&gt;7,AVERAGE(LARGE(D295:W295,{1,2,3,4,5,6,7,8})),0))</f>
        <v>0</v>
      </c>
      <c r="AB295" s="54">
        <f>IF(Y295=0,0,IF(Y295&gt;7,SUM(LARGE(D295:W295,{1,2,3,4,5,6,7,8})),0))</f>
        <v>0</v>
      </c>
      <c r="AC295" s="11"/>
    </row>
    <row r="296" spans="1:29" ht="15" customHeight="1">
      <c r="A296" s="55" t="s">
        <v>253</v>
      </c>
      <c r="B296" s="62" t="s">
        <v>9</v>
      </c>
      <c r="C296" s="63" t="s">
        <v>53</v>
      </c>
      <c r="D296" s="58"/>
      <c r="E296" s="58"/>
      <c r="F296" s="58">
        <v>43</v>
      </c>
      <c r="G296" s="58"/>
      <c r="H296" s="58"/>
      <c r="I296" s="58"/>
      <c r="J296" s="58">
        <v>43</v>
      </c>
      <c r="K296" s="58"/>
      <c r="L296" s="209"/>
      <c r="M296" s="243"/>
      <c r="N296" s="58">
        <v>41</v>
      </c>
      <c r="O296" s="58">
        <v>46</v>
      </c>
      <c r="P296" s="58"/>
      <c r="Q296" s="58">
        <v>45</v>
      </c>
      <c r="R296" s="58"/>
      <c r="S296" s="58"/>
      <c r="T296" s="58"/>
      <c r="U296" s="58"/>
      <c r="V296" s="59">
        <v>45</v>
      </c>
      <c r="W296" s="58">
        <v>42</v>
      </c>
      <c r="X296" s="61"/>
      <c r="Y296" s="53">
        <f t="shared" si="8"/>
        <v>7</v>
      </c>
      <c r="Z296" s="54">
        <f t="shared" si="9"/>
        <v>43.571428571428569</v>
      </c>
      <c r="AA296" s="54">
        <f>IF(Y296=0,0,IF(Y296&gt;7,AVERAGE(LARGE(D296:W296,{1,2,3,4,5,6,7,8})),0))</f>
        <v>0</v>
      </c>
      <c r="AB296" s="54">
        <f>IF(Y296=0,0,IF(Y296&gt;7,SUM(LARGE(D296:W296,{1,2,3,4,5,6,7,8})),0))</f>
        <v>0</v>
      </c>
      <c r="AC296" s="11"/>
    </row>
    <row r="297" spans="1:29" ht="15" customHeight="1">
      <c r="A297" s="55" t="s">
        <v>254</v>
      </c>
      <c r="B297" s="62" t="s">
        <v>7</v>
      </c>
      <c r="C297" s="63" t="s">
        <v>53</v>
      </c>
      <c r="D297" s="58"/>
      <c r="E297" s="58"/>
      <c r="F297" s="58"/>
      <c r="G297" s="58"/>
      <c r="H297" s="58"/>
      <c r="I297" s="58"/>
      <c r="J297" s="58"/>
      <c r="K297" s="58"/>
      <c r="L297" s="209"/>
      <c r="M297" s="243"/>
      <c r="N297" s="58"/>
      <c r="O297" s="58"/>
      <c r="P297" s="58"/>
      <c r="Q297" s="58"/>
      <c r="R297" s="58"/>
      <c r="S297" s="58"/>
      <c r="T297" s="58"/>
      <c r="U297" s="58"/>
      <c r="V297" s="59"/>
      <c r="W297" s="58"/>
      <c r="X297" s="61"/>
      <c r="Y297" s="53">
        <f t="shared" si="8"/>
        <v>0</v>
      </c>
      <c r="Z297" s="54">
        <f t="shared" si="9"/>
        <v>0</v>
      </c>
      <c r="AA297" s="54">
        <f>IF(Y297=0,0,IF(Y297&gt;7,AVERAGE(LARGE(D297:W297,{1,2,3,4,5,6,7,8})),0))</f>
        <v>0</v>
      </c>
      <c r="AB297" s="54">
        <f>IF(Y297=0,0,IF(Y297&gt;7,SUM(LARGE(D297:W297,{1,2,3,4,5,6,7,8})),0))</f>
        <v>0</v>
      </c>
      <c r="AC297" s="11"/>
    </row>
    <row r="298" spans="1:29" ht="15" customHeight="1">
      <c r="A298" s="55" t="s">
        <v>255</v>
      </c>
      <c r="B298" s="62" t="s">
        <v>7</v>
      </c>
      <c r="C298" s="63" t="s">
        <v>85</v>
      </c>
      <c r="D298" s="58"/>
      <c r="E298" s="58"/>
      <c r="F298" s="58"/>
      <c r="G298" s="58"/>
      <c r="H298" s="58"/>
      <c r="I298" s="58"/>
      <c r="J298" s="58"/>
      <c r="K298" s="58"/>
      <c r="L298" s="209"/>
      <c r="M298" s="243"/>
      <c r="N298" s="58"/>
      <c r="O298" s="58"/>
      <c r="P298" s="58"/>
      <c r="Q298" s="58"/>
      <c r="R298" s="58"/>
      <c r="S298" s="58"/>
      <c r="T298" s="58"/>
      <c r="U298" s="58"/>
      <c r="V298" s="59"/>
      <c r="W298" s="58"/>
      <c r="X298" s="61"/>
      <c r="Y298" s="53">
        <f t="shared" si="8"/>
        <v>0</v>
      </c>
      <c r="Z298" s="54">
        <f t="shared" si="9"/>
        <v>0</v>
      </c>
      <c r="AA298" s="54">
        <f>IF(Y298=0,0,IF(Y298&gt;7,AVERAGE(LARGE(D298:W298,{1,2,3,4,5,6,7,8})),0))</f>
        <v>0</v>
      </c>
      <c r="AB298" s="54">
        <f>IF(Y298=0,0,IF(Y298&gt;7,SUM(LARGE(D298:W298,{1,2,3,4,5,6,7,8})),0))</f>
        <v>0</v>
      </c>
      <c r="AC298" s="11"/>
    </row>
    <row r="299" spans="1:29" ht="15" customHeight="1">
      <c r="A299" s="55" t="s">
        <v>256</v>
      </c>
      <c r="B299" s="62" t="s">
        <v>4</v>
      </c>
      <c r="C299" s="63" t="s">
        <v>53</v>
      </c>
      <c r="D299" s="58"/>
      <c r="E299" s="58"/>
      <c r="F299" s="58"/>
      <c r="G299" s="58"/>
      <c r="H299" s="58"/>
      <c r="I299" s="58"/>
      <c r="J299" s="58"/>
      <c r="K299" s="58"/>
      <c r="L299" s="209"/>
      <c r="M299" s="243"/>
      <c r="N299" s="58"/>
      <c r="O299" s="58"/>
      <c r="P299" s="58"/>
      <c r="Q299" s="58"/>
      <c r="R299" s="58"/>
      <c r="S299" s="58"/>
      <c r="T299" s="58"/>
      <c r="U299" s="58"/>
      <c r="V299" s="59"/>
      <c r="W299" s="58"/>
      <c r="X299" s="61"/>
      <c r="Y299" s="53">
        <f t="shared" si="8"/>
        <v>0</v>
      </c>
      <c r="Z299" s="54">
        <f t="shared" si="9"/>
        <v>0</v>
      </c>
      <c r="AA299" s="54">
        <f>IF(Y299=0,0,IF(Y299&gt;7,AVERAGE(LARGE(D299:W299,{1,2,3,4,5,6,7,8})),0))</f>
        <v>0</v>
      </c>
      <c r="AB299" s="54">
        <f>IF(Y299=0,0,IF(Y299&gt;7,SUM(LARGE(D299:W299,{1,2,3,4,5,6,7,8})),0))</f>
        <v>0</v>
      </c>
      <c r="AC299" s="11"/>
    </row>
    <row r="300" spans="1:29" ht="15" customHeight="1">
      <c r="A300" s="55" t="s">
        <v>257</v>
      </c>
      <c r="B300" s="62" t="s">
        <v>4</v>
      </c>
      <c r="C300" s="63" t="s">
        <v>53</v>
      </c>
      <c r="D300" s="58"/>
      <c r="E300" s="58">
        <v>45</v>
      </c>
      <c r="F300" s="58"/>
      <c r="G300" s="58">
        <v>45</v>
      </c>
      <c r="H300" s="58"/>
      <c r="I300" s="58"/>
      <c r="J300" s="58"/>
      <c r="K300" s="58"/>
      <c r="L300" s="209"/>
      <c r="M300" s="243"/>
      <c r="N300" s="58"/>
      <c r="O300" s="58"/>
      <c r="P300" s="58"/>
      <c r="Q300" s="58"/>
      <c r="R300" s="58"/>
      <c r="S300" s="58"/>
      <c r="T300" s="58"/>
      <c r="U300" s="58"/>
      <c r="V300" s="59"/>
      <c r="W300" s="58"/>
      <c r="X300" s="61"/>
      <c r="Y300" s="53">
        <f t="shared" si="8"/>
        <v>2</v>
      </c>
      <c r="Z300" s="54">
        <f t="shared" si="9"/>
        <v>45</v>
      </c>
      <c r="AA300" s="54">
        <f>IF(Y300=0,0,IF(Y300&gt;7,AVERAGE(LARGE(D300:W300,{1,2,3,4,5,6,7,8})),0))</f>
        <v>0</v>
      </c>
      <c r="AB300" s="54">
        <f>IF(Y300=0,0,IF(Y300&gt;7,SUM(LARGE(D300:W300,{1,2,3,4,5,6,7,8})),0))</f>
        <v>0</v>
      </c>
      <c r="AC300" s="11"/>
    </row>
    <row r="301" spans="1:29" ht="15" customHeight="1">
      <c r="A301" s="55" t="s">
        <v>257</v>
      </c>
      <c r="B301" s="62" t="s">
        <v>4</v>
      </c>
      <c r="C301" s="63" t="s">
        <v>55</v>
      </c>
      <c r="D301" s="58"/>
      <c r="E301" s="58"/>
      <c r="F301" s="58"/>
      <c r="G301" s="58"/>
      <c r="H301" s="58"/>
      <c r="I301" s="58"/>
      <c r="J301" s="58"/>
      <c r="K301" s="58"/>
      <c r="L301" s="209"/>
      <c r="M301" s="243"/>
      <c r="N301" s="58"/>
      <c r="O301" s="58"/>
      <c r="P301" s="58"/>
      <c r="Q301" s="58"/>
      <c r="R301" s="58"/>
      <c r="S301" s="58"/>
      <c r="T301" s="58"/>
      <c r="U301" s="58"/>
      <c r="V301" s="59"/>
      <c r="W301" s="58"/>
      <c r="X301" s="61"/>
      <c r="Y301" s="53">
        <f t="shared" si="8"/>
        <v>0</v>
      </c>
      <c r="Z301" s="54">
        <f t="shared" si="9"/>
        <v>0</v>
      </c>
      <c r="AA301" s="54">
        <f>IF(Y301=0,0,IF(Y301&gt;7,AVERAGE(LARGE(D301:W301,{1,2,3,4,5,6,7,8})),0))</f>
        <v>0</v>
      </c>
      <c r="AB301" s="54">
        <f>IF(Y301=0,0,IF(Y301&gt;7,SUM(LARGE(D301:W301,{1,2,3,4,5,6,7,8})),0))</f>
        <v>0</v>
      </c>
      <c r="AC301" s="11"/>
    </row>
    <row r="302" spans="1:29" ht="15" customHeight="1">
      <c r="A302" s="55" t="s">
        <v>257</v>
      </c>
      <c r="B302" s="62" t="s">
        <v>4</v>
      </c>
      <c r="C302" s="63" t="s">
        <v>56</v>
      </c>
      <c r="D302" s="58"/>
      <c r="E302" s="58">
        <v>42</v>
      </c>
      <c r="F302" s="58"/>
      <c r="G302" s="58">
        <v>44</v>
      </c>
      <c r="H302" s="58"/>
      <c r="I302" s="58"/>
      <c r="J302" s="58"/>
      <c r="K302" s="58"/>
      <c r="L302" s="209"/>
      <c r="M302" s="243"/>
      <c r="N302" s="58"/>
      <c r="O302" s="58"/>
      <c r="P302" s="58"/>
      <c r="Q302" s="58"/>
      <c r="R302" s="58"/>
      <c r="S302" s="58"/>
      <c r="T302" s="58"/>
      <c r="U302" s="58"/>
      <c r="V302" s="59"/>
      <c r="W302" s="58"/>
      <c r="X302" s="61"/>
      <c r="Y302" s="53">
        <f t="shared" si="8"/>
        <v>2</v>
      </c>
      <c r="Z302" s="54">
        <f t="shared" si="9"/>
        <v>43</v>
      </c>
      <c r="AA302" s="54">
        <f>IF(Y302=0,0,IF(Y302&gt;7,AVERAGE(LARGE(D302:W302,{1,2,3,4,5,6,7,8})),0))</f>
        <v>0</v>
      </c>
      <c r="AB302" s="54">
        <f>IF(Y302=0,0,IF(Y302&gt;7,SUM(LARGE(D302:W302,{1,2,3,4,5,6,7,8})),0))</f>
        <v>0</v>
      </c>
      <c r="AC302" s="11"/>
    </row>
    <row r="303" spans="1:29" ht="15" customHeight="1">
      <c r="A303" s="55" t="s">
        <v>258</v>
      </c>
      <c r="B303" s="62" t="s">
        <v>7</v>
      </c>
      <c r="C303" s="63" t="s">
        <v>68</v>
      </c>
      <c r="D303" s="58"/>
      <c r="E303" s="58"/>
      <c r="F303" s="58"/>
      <c r="G303" s="58"/>
      <c r="H303" s="58"/>
      <c r="I303" s="58"/>
      <c r="J303" s="58"/>
      <c r="K303" s="58"/>
      <c r="L303" s="209"/>
      <c r="M303" s="243"/>
      <c r="N303" s="58"/>
      <c r="O303" s="58"/>
      <c r="P303" s="58"/>
      <c r="Q303" s="58"/>
      <c r="R303" s="58"/>
      <c r="S303" s="58"/>
      <c r="T303" s="58"/>
      <c r="U303" s="58"/>
      <c r="V303" s="59"/>
      <c r="W303" s="58"/>
      <c r="X303" s="61"/>
      <c r="Y303" s="53">
        <f t="shared" si="8"/>
        <v>0</v>
      </c>
      <c r="Z303" s="54">
        <f t="shared" si="9"/>
        <v>0</v>
      </c>
      <c r="AA303" s="54">
        <f>IF(Y303=0,0,IF(Y303&gt;7,AVERAGE(LARGE(D303:W303,{1,2,3,4,5,6,7,8})),0))</f>
        <v>0</v>
      </c>
      <c r="AB303" s="54">
        <f>IF(Y303=0,0,IF(Y303&gt;7,SUM(LARGE(D303:W303,{1,2,3,4,5,6,7,8})),0))</f>
        <v>0</v>
      </c>
      <c r="AC303" s="11"/>
    </row>
    <row r="304" spans="1:29" ht="15" customHeight="1">
      <c r="A304" s="55" t="s">
        <v>259</v>
      </c>
      <c r="B304" s="62" t="s">
        <v>5</v>
      </c>
      <c r="C304" s="63" t="s">
        <v>53</v>
      </c>
      <c r="D304" s="58"/>
      <c r="E304" s="58"/>
      <c r="F304" s="58">
        <v>45</v>
      </c>
      <c r="G304" s="58">
        <v>39</v>
      </c>
      <c r="H304" s="58"/>
      <c r="I304" s="58">
        <v>38</v>
      </c>
      <c r="J304" s="58"/>
      <c r="K304" s="58"/>
      <c r="L304" s="209"/>
      <c r="M304" s="243"/>
      <c r="N304" s="58"/>
      <c r="O304" s="58"/>
      <c r="P304" s="58"/>
      <c r="Q304" s="58"/>
      <c r="R304" s="58"/>
      <c r="S304" s="58"/>
      <c r="T304" s="58"/>
      <c r="U304" s="58"/>
      <c r="V304" s="59">
        <v>38</v>
      </c>
      <c r="W304" s="58">
        <v>40</v>
      </c>
      <c r="X304" s="61"/>
      <c r="Y304" s="53">
        <f t="shared" si="8"/>
        <v>5</v>
      </c>
      <c r="Z304" s="54">
        <f t="shared" si="9"/>
        <v>40</v>
      </c>
      <c r="AA304" s="54">
        <f>IF(Y304=0,0,IF(Y304&gt;7,AVERAGE(LARGE(D304:W304,{1,2,3,4,5,6,7,8})),0))</f>
        <v>0</v>
      </c>
      <c r="AB304" s="54">
        <f>IF(Y304=0,0,IF(Y304&gt;7,SUM(LARGE(D304:W304,{1,2,3,4,5,6,7,8})),0))</f>
        <v>0</v>
      </c>
      <c r="AC304" s="11"/>
    </row>
    <row r="305" spans="1:29" ht="15" customHeight="1">
      <c r="A305" s="55" t="s">
        <v>259</v>
      </c>
      <c r="B305" s="62" t="s">
        <v>5</v>
      </c>
      <c r="C305" s="63" t="s">
        <v>55</v>
      </c>
      <c r="D305" s="58"/>
      <c r="E305" s="58"/>
      <c r="F305" s="58"/>
      <c r="G305" s="58"/>
      <c r="H305" s="58"/>
      <c r="I305" s="58">
        <v>35</v>
      </c>
      <c r="J305" s="58"/>
      <c r="K305" s="58"/>
      <c r="L305" s="209"/>
      <c r="M305" s="243"/>
      <c r="N305" s="58"/>
      <c r="O305" s="58"/>
      <c r="P305" s="58"/>
      <c r="Q305" s="58"/>
      <c r="R305" s="58"/>
      <c r="S305" s="58"/>
      <c r="T305" s="58"/>
      <c r="U305" s="58"/>
      <c r="V305" s="59"/>
      <c r="W305" s="58"/>
      <c r="X305" s="61"/>
      <c r="Y305" s="53">
        <f t="shared" si="8"/>
        <v>1</v>
      </c>
      <c r="Z305" s="54">
        <f t="shared" si="9"/>
        <v>35</v>
      </c>
      <c r="AA305" s="54">
        <f>IF(Y305=0,0,IF(Y305&gt;7,AVERAGE(LARGE(D305:W305,{1,2,3,4,5,6,7,8})),0))</f>
        <v>0</v>
      </c>
      <c r="AB305" s="54">
        <f>IF(Y305=0,0,IF(Y305&gt;7,SUM(LARGE(D305:W305,{1,2,3,4,5,6,7,8})),0))</f>
        <v>0</v>
      </c>
      <c r="AC305" s="11"/>
    </row>
    <row r="306" spans="1:29" ht="15" customHeight="1">
      <c r="A306" s="55" t="s">
        <v>260</v>
      </c>
      <c r="B306" s="62" t="s">
        <v>5</v>
      </c>
      <c r="C306" s="63" t="s">
        <v>53</v>
      </c>
      <c r="D306" s="58"/>
      <c r="E306" s="58"/>
      <c r="F306" s="58"/>
      <c r="G306" s="58"/>
      <c r="H306" s="58"/>
      <c r="I306" s="58"/>
      <c r="J306" s="58"/>
      <c r="K306" s="58"/>
      <c r="L306" s="209"/>
      <c r="M306" s="243"/>
      <c r="N306" s="58"/>
      <c r="O306" s="58"/>
      <c r="P306" s="58"/>
      <c r="Q306" s="58"/>
      <c r="R306" s="58"/>
      <c r="S306" s="58"/>
      <c r="T306" s="58"/>
      <c r="U306" s="58"/>
      <c r="V306" s="59"/>
      <c r="W306" s="58"/>
      <c r="X306" s="61"/>
      <c r="Y306" s="53">
        <f t="shared" si="8"/>
        <v>0</v>
      </c>
      <c r="Z306" s="54">
        <f t="shared" si="9"/>
        <v>0</v>
      </c>
      <c r="AA306" s="54">
        <f>IF(Y306=0,0,IF(Y306&gt;7,AVERAGE(LARGE(D306:W306,{1,2,3,4,5,6,7,8})),0))</f>
        <v>0</v>
      </c>
      <c r="AB306" s="54">
        <f>IF(Y306=0,0,IF(Y306&gt;7,SUM(LARGE(D306:W306,{1,2,3,4,5,6,7,8})),0))</f>
        <v>0</v>
      </c>
      <c r="AC306" s="11"/>
    </row>
    <row r="307" spans="1:29" ht="15" customHeight="1">
      <c r="A307" s="55" t="s">
        <v>260</v>
      </c>
      <c r="B307" s="62" t="s">
        <v>5</v>
      </c>
      <c r="C307" s="63" t="s">
        <v>55</v>
      </c>
      <c r="D307" s="58"/>
      <c r="E307" s="58"/>
      <c r="F307" s="58"/>
      <c r="G307" s="58"/>
      <c r="H307" s="58"/>
      <c r="I307" s="58"/>
      <c r="J307" s="58"/>
      <c r="K307" s="58"/>
      <c r="L307" s="209"/>
      <c r="M307" s="243"/>
      <c r="N307" s="58"/>
      <c r="O307" s="58"/>
      <c r="P307" s="58"/>
      <c r="Q307" s="58"/>
      <c r="R307" s="58"/>
      <c r="S307" s="58"/>
      <c r="T307" s="58"/>
      <c r="U307" s="58"/>
      <c r="V307" s="59"/>
      <c r="W307" s="58"/>
      <c r="X307" s="61"/>
      <c r="Y307" s="53">
        <f t="shared" si="8"/>
        <v>0</v>
      </c>
      <c r="Z307" s="54">
        <f t="shared" si="9"/>
        <v>0</v>
      </c>
      <c r="AA307" s="54">
        <f>IF(Y307=0,0,IF(Y307&gt;7,AVERAGE(LARGE(D307:W307,{1,2,3,4,5,6,7,8})),0))</f>
        <v>0</v>
      </c>
      <c r="AB307" s="54">
        <f>IF(Y307=0,0,IF(Y307&gt;7,SUM(LARGE(D307:W307,{1,2,3,4,5,6,7,8})),0))</f>
        <v>0</v>
      </c>
      <c r="AC307" s="11"/>
    </row>
    <row r="308" spans="1:29" ht="15" customHeight="1">
      <c r="A308" s="55" t="s">
        <v>261</v>
      </c>
      <c r="B308" s="62" t="s">
        <v>5</v>
      </c>
      <c r="C308" s="63" t="s">
        <v>53</v>
      </c>
      <c r="D308" s="58">
        <v>43</v>
      </c>
      <c r="E308" s="58">
        <v>41</v>
      </c>
      <c r="F308" s="58">
        <v>39</v>
      </c>
      <c r="G308" s="58"/>
      <c r="H308" s="58">
        <v>43</v>
      </c>
      <c r="I308" s="58">
        <v>36</v>
      </c>
      <c r="J308" s="58">
        <v>40</v>
      </c>
      <c r="K308" s="58"/>
      <c r="L308" s="209">
        <v>40</v>
      </c>
      <c r="M308" s="243">
        <v>33</v>
      </c>
      <c r="N308" s="58">
        <v>44</v>
      </c>
      <c r="O308" s="58">
        <v>40</v>
      </c>
      <c r="P308" s="58">
        <v>39</v>
      </c>
      <c r="Q308" s="58">
        <v>44</v>
      </c>
      <c r="R308" s="58"/>
      <c r="S308" s="58"/>
      <c r="T308" s="59"/>
      <c r="U308" s="58"/>
      <c r="V308" s="59"/>
      <c r="W308" s="58"/>
      <c r="X308" s="61"/>
      <c r="Y308" s="53">
        <f t="shared" si="8"/>
        <v>12</v>
      </c>
      <c r="Z308" s="54">
        <f t="shared" si="9"/>
        <v>40.166666666666664</v>
      </c>
      <c r="AA308" s="54">
        <f>IF(Y308=0,0,IF(Y308&gt;7,AVERAGE(LARGE(D308:W308,{1,2,3,4,5,6,7,8})),0))</f>
        <v>41.875</v>
      </c>
      <c r="AB308" s="54">
        <f>IF(Y308=0,0,IF(Y308&gt;7,SUM(LARGE(D308:W308,{1,2,3,4,5,6,7,8})),0))</f>
        <v>335</v>
      </c>
      <c r="AC308" s="11"/>
    </row>
    <row r="309" spans="1:29" ht="15" customHeight="1">
      <c r="A309" s="55" t="s">
        <v>261</v>
      </c>
      <c r="B309" s="62" t="s">
        <v>5</v>
      </c>
      <c r="C309" s="63" t="s">
        <v>66</v>
      </c>
      <c r="D309" s="58">
        <v>45</v>
      </c>
      <c r="E309" s="58">
        <v>33</v>
      </c>
      <c r="F309" s="58">
        <v>41</v>
      </c>
      <c r="G309" s="58"/>
      <c r="H309" s="58">
        <v>37</v>
      </c>
      <c r="I309" s="58">
        <v>39</v>
      </c>
      <c r="J309" s="58">
        <v>20</v>
      </c>
      <c r="K309" s="58">
        <v>33</v>
      </c>
      <c r="L309" s="209">
        <v>37</v>
      </c>
      <c r="M309" s="243">
        <v>37</v>
      </c>
      <c r="N309" s="58">
        <v>32</v>
      </c>
      <c r="O309" s="58">
        <v>35</v>
      </c>
      <c r="P309" s="58">
        <v>40</v>
      </c>
      <c r="Q309" s="58">
        <v>36</v>
      </c>
      <c r="R309" s="58"/>
      <c r="S309" s="58"/>
      <c r="T309" s="58"/>
      <c r="U309" s="58"/>
      <c r="V309" s="59"/>
      <c r="W309" s="58"/>
      <c r="X309" s="61"/>
      <c r="Y309" s="53">
        <f t="shared" si="8"/>
        <v>13</v>
      </c>
      <c r="Z309" s="54">
        <f t="shared" si="9"/>
        <v>35.769230769230766</v>
      </c>
      <c r="AA309" s="54">
        <f>IF(Y309=0,0,IF(Y309&gt;7,AVERAGE(LARGE(D309:W309,{1,2,3,4,5,6,7,8})),0))</f>
        <v>39</v>
      </c>
      <c r="AB309" s="54">
        <f>IF(Y309=0,0,IF(Y309&gt;7,SUM(LARGE(D309:W309,{1,2,3,4,5,6,7,8})),0))</f>
        <v>312</v>
      </c>
      <c r="AC309" s="11"/>
    </row>
    <row r="310" spans="1:29" ht="15" customHeight="1">
      <c r="A310" s="55" t="s">
        <v>262</v>
      </c>
      <c r="B310" s="62" t="s">
        <v>5</v>
      </c>
      <c r="C310" s="63" t="s">
        <v>53</v>
      </c>
      <c r="D310" s="58"/>
      <c r="E310" s="58"/>
      <c r="F310" s="58"/>
      <c r="G310" s="58"/>
      <c r="H310" s="58"/>
      <c r="I310" s="58"/>
      <c r="J310" s="58"/>
      <c r="K310" s="58"/>
      <c r="L310" s="209"/>
      <c r="M310" s="243"/>
      <c r="N310" s="58"/>
      <c r="O310" s="58"/>
      <c r="P310" s="58"/>
      <c r="Q310" s="58"/>
      <c r="R310" s="58"/>
      <c r="S310" s="58"/>
      <c r="T310" s="58"/>
      <c r="U310" s="58"/>
      <c r="V310" s="59"/>
      <c r="W310" s="58"/>
      <c r="X310" s="61"/>
      <c r="Y310" s="53">
        <f t="shared" si="8"/>
        <v>0</v>
      </c>
      <c r="Z310" s="54">
        <f t="shared" si="9"/>
        <v>0</v>
      </c>
      <c r="AA310" s="54">
        <f>IF(Y310=0,0,IF(Y310&gt;7,AVERAGE(LARGE(D310:W310,{1,2,3,4,5,6,7,8})),0))</f>
        <v>0</v>
      </c>
      <c r="AB310" s="54">
        <f>IF(Y310=0,0,IF(Y310&gt;7,SUM(LARGE(D310:W310,{1,2,3,4,5,6,7,8})),0))</f>
        <v>0</v>
      </c>
      <c r="AC310" s="11"/>
    </row>
    <row r="311" spans="1:29" ht="15" customHeight="1">
      <c r="A311" s="55" t="s">
        <v>262</v>
      </c>
      <c r="B311" s="62" t="s">
        <v>5</v>
      </c>
      <c r="C311" s="63" t="s">
        <v>55</v>
      </c>
      <c r="D311" s="58"/>
      <c r="E311" s="58">
        <v>40</v>
      </c>
      <c r="F311" s="58">
        <v>40</v>
      </c>
      <c r="G311" s="58">
        <v>41</v>
      </c>
      <c r="H311" s="58">
        <v>31</v>
      </c>
      <c r="I311" s="58">
        <v>39</v>
      </c>
      <c r="J311" s="58"/>
      <c r="K311" s="58"/>
      <c r="L311" s="209"/>
      <c r="M311" s="243">
        <v>35</v>
      </c>
      <c r="N311" s="58">
        <v>38</v>
      </c>
      <c r="O311" s="58">
        <v>40</v>
      </c>
      <c r="P311" s="58"/>
      <c r="Q311" s="58">
        <v>40</v>
      </c>
      <c r="R311" s="58"/>
      <c r="S311" s="58"/>
      <c r="T311" s="58"/>
      <c r="U311" s="58"/>
      <c r="V311" s="59">
        <v>38</v>
      </c>
      <c r="W311" s="58"/>
      <c r="X311" s="61"/>
      <c r="Y311" s="53">
        <f t="shared" si="8"/>
        <v>10</v>
      </c>
      <c r="Z311" s="54">
        <f t="shared" si="9"/>
        <v>38.200000000000003</v>
      </c>
      <c r="AA311" s="54">
        <f>IF(Y311=0,0,IF(Y311&gt;7,AVERAGE(LARGE(D311:W311,{1,2,3,4,5,6,7,8})),0))</f>
        <v>39.5</v>
      </c>
      <c r="AB311" s="54">
        <f>IF(Y311=0,0,IF(Y311&gt;7,SUM(LARGE(D311:W311,{1,2,3,4,5,6,7,8})),0))</f>
        <v>316</v>
      </c>
      <c r="AC311" s="11"/>
    </row>
    <row r="312" spans="1:29" ht="15" customHeight="1">
      <c r="A312" s="55" t="s">
        <v>262</v>
      </c>
      <c r="B312" s="62" t="s">
        <v>5</v>
      </c>
      <c r="C312" s="63" t="s">
        <v>66</v>
      </c>
      <c r="D312" s="58"/>
      <c r="E312" s="58"/>
      <c r="F312" s="58"/>
      <c r="G312" s="58"/>
      <c r="H312" s="58"/>
      <c r="I312" s="58"/>
      <c r="J312" s="58"/>
      <c r="K312" s="58"/>
      <c r="L312" s="209"/>
      <c r="M312" s="243"/>
      <c r="N312" s="58"/>
      <c r="O312" s="58"/>
      <c r="P312" s="58"/>
      <c r="Q312" s="58"/>
      <c r="R312" s="58"/>
      <c r="S312" s="58"/>
      <c r="T312" s="58"/>
      <c r="U312" s="58"/>
      <c r="V312" s="59"/>
      <c r="W312" s="58"/>
      <c r="X312" s="61"/>
      <c r="Y312" s="53">
        <f t="shared" si="8"/>
        <v>0</v>
      </c>
      <c r="Z312" s="54">
        <f t="shared" si="9"/>
        <v>0</v>
      </c>
      <c r="AA312" s="54">
        <f>IF(Y312=0,0,IF(Y312&gt;7,AVERAGE(LARGE(D312:W312,{1,2,3,4,5,6,7,8})),0))</f>
        <v>0</v>
      </c>
      <c r="AB312" s="54">
        <f>IF(Y312=0,0,IF(Y312&gt;7,SUM(LARGE(D312:W312,{1,2,3,4,5,6,7,8})),0))</f>
        <v>0</v>
      </c>
      <c r="AC312" s="11"/>
    </row>
    <row r="313" spans="1:29" ht="15" customHeight="1">
      <c r="A313" s="55" t="s">
        <v>263</v>
      </c>
      <c r="B313" s="62" t="s">
        <v>6</v>
      </c>
      <c r="C313" s="63" t="s">
        <v>55</v>
      </c>
      <c r="D313" s="58">
        <v>29</v>
      </c>
      <c r="E313" s="58">
        <v>25</v>
      </c>
      <c r="F313" s="58"/>
      <c r="G313" s="58"/>
      <c r="H313" s="58">
        <v>35</v>
      </c>
      <c r="I313" s="58"/>
      <c r="J313" s="58"/>
      <c r="K313" s="58">
        <v>36</v>
      </c>
      <c r="L313" s="209">
        <v>33</v>
      </c>
      <c r="M313" s="243">
        <v>36</v>
      </c>
      <c r="N313" s="58"/>
      <c r="O313" s="58">
        <v>24</v>
      </c>
      <c r="P313" s="58">
        <v>30</v>
      </c>
      <c r="Q313" s="58"/>
      <c r="R313" s="58"/>
      <c r="S313" s="58"/>
      <c r="T313" s="58"/>
      <c r="U313" s="58"/>
      <c r="V313" s="59"/>
      <c r="W313" s="58"/>
      <c r="X313" s="61"/>
      <c r="Y313" s="53">
        <f t="shared" si="8"/>
        <v>8</v>
      </c>
      <c r="Z313" s="54">
        <f t="shared" si="9"/>
        <v>31</v>
      </c>
      <c r="AA313" s="54">
        <f>IF(Y313=0,0,IF(Y313&gt;7,AVERAGE(LARGE(D313:W313,{1,2,3,4,5,6,7,8})),0))</f>
        <v>31</v>
      </c>
      <c r="AB313" s="54">
        <f>IF(Y313=0,0,IF(Y313&gt;7,SUM(LARGE(D313:W313,{1,2,3,4,5,6,7,8})),0))</f>
        <v>248</v>
      </c>
      <c r="AC313" s="11"/>
    </row>
    <row r="314" spans="1:29" ht="15" customHeight="1">
      <c r="A314" s="55" t="s">
        <v>263</v>
      </c>
      <c r="B314" s="62" t="s">
        <v>6</v>
      </c>
      <c r="C314" s="63" t="s">
        <v>66</v>
      </c>
      <c r="D314" s="58">
        <v>39</v>
      </c>
      <c r="E314" s="58">
        <v>38</v>
      </c>
      <c r="F314" s="58"/>
      <c r="G314" s="58">
        <v>36</v>
      </c>
      <c r="H314" s="58">
        <v>37</v>
      </c>
      <c r="I314" s="58"/>
      <c r="J314" s="58"/>
      <c r="K314" s="58">
        <v>44</v>
      </c>
      <c r="L314" s="209">
        <v>37</v>
      </c>
      <c r="M314" s="243">
        <v>39</v>
      </c>
      <c r="N314" s="58"/>
      <c r="O314" s="58">
        <v>28</v>
      </c>
      <c r="P314" s="58">
        <v>35</v>
      </c>
      <c r="Q314" s="58"/>
      <c r="R314" s="58"/>
      <c r="S314" s="58"/>
      <c r="T314" s="58"/>
      <c r="U314" s="58"/>
      <c r="V314" s="59">
        <v>25</v>
      </c>
      <c r="W314" s="58"/>
      <c r="X314" s="61"/>
      <c r="Y314" s="53">
        <f t="shared" si="8"/>
        <v>10</v>
      </c>
      <c r="Z314" s="54">
        <f t="shared" si="9"/>
        <v>35.799999999999997</v>
      </c>
      <c r="AA314" s="54">
        <f>IF(Y314=0,0,IF(Y314&gt;7,AVERAGE(LARGE(D314:W314,{1,2,3,4,5,6,7,8})),0))</f>
        <v>38.125</v>
      </c>
      <c r="AB314" s="54">
        <f>IF(Y314=0,0,IF(Y314&gt;7,SUM(LARGE(D314:W314,{1,2,3,4,5,6,7,8})),0))</f>
        <v>305</v>
      </c>
      <c r="AC314" s="11"/>
    </row>
    <row r="315" spans="1:29" ht="15" customHeight="1">
      <c r="A315" s="55" t="s">
        <v>263</v>
      </c>
      <c r="B315" s="62" t="s">
        <v>6</v>
      </c>
      <c r="C315" s="63" t="s">
        <v>56</v>
      </c>
      <c r="D315" s="58">
        <v>25</v>
      </c>
      <c r="E315" s="58">
        <v>33</v>
      </c>
      <c r="F315" s="58"/>
      <c r="G315" s="58">
        <v>25</v>
      </c>
      <c r="H315" s="58"/>
      <c r="I315" s="58"/>
      <c r="J315" s="58"/>
      <c r="K315" s="58"/>
      <c r="L315" s="209"/>
      <c r="M315" s="243">
        <v>30</v>
      </c>
      <c r="N315" s="58"/>
      <c r="O315" s="58"/>
      <c r="P315" s="58"/>
      <c r="Q315" s="58"/>
      <c r="R315" s="58"/>
      <c r="S315" s="58"/>
      <c r="T315" s="58"/>
      <c r="U315" s="58"/>
      <c r="V315" s="59"/>
      <c r="W315" s="58"/>
      <c r="X315" s="61"/>
      <c r="Y315" s="53">
        <f t="shared" si="8"/>
        <v>4</v>
      </c>
      <c r="Z315" s="54">
        <f t="shared" si="9"/>
        <v>28.25</v>
      </c>
      <c r="AA315" s="54">
        <f>IF(Y315=0,0,IF(Y315&gt;7,AVERAGE(LARGE(D315:W315,{1,2,3,4,5,6,7,8})),0))</f>
        <v>0</v>
      </c>
      <c r="AB315" s="54">
        <f>IF(Y315=0,0,IF(Y315&gt;7,SUM(LARGE(D315:W315,{1,2,3,4,5,6,7,8})),0))</f>
        <v>0</v>
      </c>
      <c r="AC315" s="11"/>
    </row>
    <row r="316" spans="1:29" ht="15" customHeight="1">
      <c r="A316" s="55" t="s">
        <v>264</v>
      </c>
      <c r="B316" s="62" t="s">
        <v>7</v>
      </c>
      <c r="C316" s="63" t="s">
        <v>53</v>
      </c>
      <c r="D316" s="58"/>
      <c r="E316" s="58"/>
      <c r="F316" s="58"/>
      <c r="G316" s="58"/>
      <c r="H316" s="58">
        <v>44</v>
      </c>
      <c r="I316" s="58"/>
      <c r="J316" s="58"/>
      <c r="K316" s="58"/>
      <c r="L316" s="209"/>
      <c r="M316" s="243"/>
      <c r="N316" s="58"/>
      <c r="O316" s="58"/>
      <c r="P316" s="58">
        <v>47</v>
      </c>
      <c r="Q316" s="58"/>
      <c r="R316" s="58"/>
      <c r="S316" s="58"/>
      <c r="T316" s="58"/>
      <c r="U316" s="58"/>
      <c r="V316" s="59">
        <v>46</v>
      </c>
      <c r="W316" s="58">
        <v>47</v>
      </c>
      <c r="X316" s="60"/>
      <c r="Y316" s="53">
        <f t="shared" si="8"/>
        <v>4</v>
      </c>
      <c r="Z316" s="54">
        <f t="shared" si="9"/>
        <v>46</v>
      </c>
      <c r="AA316" s="54">
        <f>IF(Y316=0,0,IF(Y316&gt;7,AVERAGE(LARGE(D316:W316,{1,2,3,4,5,6,7,8})),0))</f>
        <v>0</v>
      </c>
      <c r="AB316" s="54">
        <f>IF(Y316=0,0,IF(Y316&gt;7,SUM(LARGE(D316:W316,{1,2,3,4,5,6,7,8})),0))</f>
        <v>0</v>
      </c>
      <c r="AC316" s="11"/>
    </row>
    <row r="317" spans="1:29" ht="15" customHeight="1">
      <c r="A317" s="55" t="s">
        <v>264</v>
      </c>
      <c r="B317" s="62" t="s">
        <v>7</v>
      </c>
      <c r="C317" s="63" t="s">
        <v>55</v>
      </c>
      <c r="D317" s="58"/>
      <c r="E317" s="58"/>
      <c r="F317" s="58"/>
      <c r="G317" s="58"/>
      <c r="H317" s="58"/>
      <c r="I317" s="58"/>
      <c r="J317" s="58"/>
      <c r="K317" s="58"/>
      <c r="L317" s="209"/>
      <c r="M317" s="243"/>
      <c r="N317" s="58"/>
      <c r="O317" s="58"/>
      <c r="P317" s="58"/>
      <c r="Q317" s="58"/>
      <c r="R317" s="58"/>
      <c r="S317" s="58"/>
      <c r="T317" s="58"/>
      <c r="U317" s="58"/>
      <c r="V317" s="59"/>
      <c r="W317" s="58"/>
      <c r="X317" s="61"/>
      <c r="Y317" s="53">
        <f t="shared" si="8"/>
        <v>0</v>
      </c>
      <c r="Z317" s="54">
        <f t="shared" si="9"/>
        <v>0</v>
      </c>
      <c r="AA317" s="54">
        <f>IF(Y317=0,0,IF(Y317&gt;7,AVERAGE(LARGE(D317:W317,{1,2,3,4,5,6,7,8})),0))</f>
        <v>0</v>
      </c>
      <c r="AB317" s="54">
        <f>IF(Y317=0,0,IF(Y317&gt;7,SUM(LARGE(D317:W317,{1,2,3,4,5,6,7,8})),0))</f>
        <v>0</v>
      </c>
      <c r="AC317" s="11"/>
    </row>
    <row r="318" spans="1:29" ht="15" customHeight="1">
      <c r="A318" s="55" t="s">
        <v>265</v>
      </c>
      <c r="B318" s="62" t="s">
        <v>7</v>
      </c>
      <c r="C318" s="63" t="s">
        <v>53</v>
      </c>
      <c r="D318" s="58"/>
      <c r="E318" s="58">
        <v>44</v>
      </c>
      <c r="F318" s="58">
        <v>40</v>
      </c>
      <c r="G318" s="58"/>
      <c r="H318" s="58">
        <v>43</v>
      </c>
      <c r="I318" s="58"/>
      <c r="J318" s="58"/>
      <c r="K318" s="58"/>
      <c r="L318" s="209"/>
      <c r="M318" s="243"/>
      <c r="N318" s="58">
        <v>44</v>
      </c>
      <c r="O318" s="58">
        <v>41</v>
      </c>
      <c r="P318" s="58"/>
      <c r="Q318" s="58"/>
      <c r="R318" s="58"/>
      <c r="S318" s="58"/>
      <c r="T318" s="58"/>
      <c r="U318" s="58"/>
      <c r="V318" s="59">
        <v>44</v>
      </c>
      <c r="W318" s="58"/>
      <c r="X318" s="61"/>
      <c r="Y318" s="53">
        <f t="shared" si="8"/>
        <v>6</v>
      </c>
      <c r="Z318" s="54">
        <f t="shared" si="9"/>
        <v>42.666666666666664</v>
      </c>
      <c r="AA318" s="54">
        <f>IF(Y318=0,0,IF(Y318&gt;7,AVERAGE(LARGE(D318:W318,{1,2,3,4,5,6,7,8})),0))</f>
        <v>0</v>
      </c>
      <c r="AB318" s="54">
        <f>IF(Y318=0,0,IF(Y318&gt;7,SUM(LARGE(D318:W318,{1,2,3,4,5,6,7,8})),0))</f>
        <v>0</v>
      </c>
      <c r="AC318" s="11"/>
    </row>
    <row r="319" spans="1:29" ht="15" customHeight="1">
      <c r="A319" s="55" t="s">
        <v>265</v>
      </c>
      <c r="B319" s="62" t="s">
        <v>7</v>
      </c>
      <c r="C319" s="63" t="s">
        <v>55</v>
      </c>
      <c r="D319" s="58"/>
      <c r="E319" s="58"/>
      <c r="F319" s="58"/>
      <c r="G319" s="58"/>
      <c r="H319" s="58"/>
      <c r="I319" s="58"/>
      <c r="J319" s="58"/>
      <c r="K319" s="58"/>
      <c r="L319" s="209"/>
      <c r="M319" s="243"/>
      <c r="N319" s="58"/>
      <c r="O319" s="58"/>
      <c r="P319" s="58"/>
      <c r="Q319" s="58"/>
      <c r="R319" s="58"/>
      <c r="S319" s="58"/>
      <c r="T319" s="58"/>
      <c r="U319" s="58"/>
      <c r="V319" s="59"/>
      <c r="W319" s="58"/>
      <c r="X319" s="61"/>
      <c r="Y319" s="53">
        <f t="shared" si="8"/>
        <v>0</v>
      </c>
      <c r="Z319" s="54">
        <f t="shared" si="9"/>
        <v>0</v>
      </c>
      <c r="AA319" s="54">
        <f>IF(Y319=0,0,IF(Y319&gt;7,AVERAGE(LARGE(D319:W319,{1,2,3,4,5,6,7,8})),0))</f>
        <v>0</v>
      </c>
      <c r="AB319" s="54">
        <f>IF(Y319=0,0,IF(Y319&gt;7,SUM(LARGE(D319:W319,{1,2,3,4,5,6,7,8})),0))</f>
        <v>0</v>
      </c>
      <c r="AC319" s="11"/>
    </row>
    <row r="320" spans="1:29" ht="15" customHeight="1">
      <c r="A320" s="64" t="s">
        <v>266</v>
      </c>
      <c r="B320" s="61" t="s">
        <v>7</v>
      </c>
      <c r="C320" s="63" t="s">
        <v>55</v>
      </c>
      <c r="D320" s="58"/>
      <c r="E320" s="58"/>
      <c r="F320" s="58"/>
      <c r="G320" s="58"/>
      <c r="H320" s="58"/>
      <c r="I320" s="58"/>
      <c r="J320" s="58"/>
      <c r="K320" s="58"/>
      <c r="L320" s="209"/>
      <c r="M320" s="243"/>
      <c r="N320" s="58"/>
      <c r="O320" s="58"/>
      <c r="P320" s="58"/>
      <c r="Q320" s="58"/>
      <c r="R320" s="58"/>
      <c r="S320" s="58"/>
      <c r="T320" s="58"/>
      <c r="U320" s="58"/>
      <c r="V320" s="59"/>
      <c r="W320" s="58"/>
      <c r="X320" s="61"/>
      <c r="Y320" s="53">
        <f t="shared" si="8"/>
        <v>0</v>
      </c>
      <c r="Z320" s="54">
        <f t="shared" si="9"/>
        <v>0</v>
      </c>
      <c r="AA320" s="54">
        <f>IF(Y320=0,0,IF(Y320&gt;7,AVERAGE(LARGE(D320:W320,{1,2,3,4,5,6,7,8})),0))</f>
        <v>0</v>
      </c>
      <c r="AB320" s="54">
        <f>IF(Y320=0,0,IF(Y320&gt;7,SUM(LARGE(D320:W320,{1,2,3,4,5,6,7,8})),0))</f>
        <v>0</v>
      </c>
      <c r="AC320" s="11"/>
    </row>
    <row r="321" spans="1:29" ht="15" customHeight="1">
      <c r="A321" s="55" t="s">
        <v>267</v>
      </c>
      <c r="B321" s="62" t="s">
        <v>7</v>
      </c>
      <c r="C321" s="63" t="s">
        <v>53</v>
      </c>
      <c r="D321" s="58"/>
      <c r="E321" s="58"/>
      <c r="F321" s="58">
        <v>47</v>
      </c>
      <c r="G321" s="58">
        <v>44</v>
      </c>
      <c r="H321" s="58">
        <v>48</v>
      </c>
      <c r="I321" s="58">
        <v>45</v>
      </c>
      <c r="J321" s="58"/>
      <c r="K321" s="58"/>
      <c r="L321" s="209"/>
      <c r="M321" s="243"/>
      <c r="N321" s="58"/>
      <c r="O321" s="58"/>
      <c r="P321" s="58"/>
      <c r="Q321" s="58"/>
      <c r="R321" s="58"/>
      <c r="S321" s="58"/>
      <c r="T321" s="58"/>
      <c r="U321" s="58"/>
      <c r="V321" s="59"/>
      <c r="W321" s="58"/>
      <c r="X321" s="61"/>
      <c r="Y321" s="53">
        <f t="shared" si="8"/>
        <v>4</v>
      </c>
      <c r="Z321" s="54">
        <f t="shared" si="9"/>
        <v>46</v>
      </c>
      <c r="AA321" s="54">
        <f>IF(Y321=0,0,IF(Y321&gt;7,AVERAGE(LARGE(D321:W321,{1,2,3,4,5,6,7,8})),0))</f>
        <v>0</v>
      </c>
      <c r="AB321" s="54">
        <f>IF(Y321=0,0,IF(Y321&gt;7,SUM(LARGE(D321:W321,{1,2,3,4,5,6,7,8})),0))</f>
        <v>0</v>
      </c>
      <c r="AC321" s="11"/>
    </row>
    <row r="322" spans="1:29" ht="15" customHeight="1">
      <c r="A322" s="55" t="s">
        <v>267</v>
      </c>
      <c r="B322" s="62" t="s">
        <v>7</v>
      </c>
      <c r="C322" s="63" t="s">
        <v>55</v>
      </c>
      <c r="D322" s="58"/>
      <c r="E322" s="58"/>
      <c r="F322" s="58"/>
      <c r="G322" s="58"/>
      <c r="H322" s="58"/>
      <c r="I322" s="58"/>
      <c r="J322" s="58"/>
      <c r="K322" s="58"/>
      <c r="L322" s="209"/>
      <c r="M322" s="243"/>
      <c r="N322" s="58"/>
      <c r="O322" s="58"/>
      <c r="P322" s="58"/>
      <c r="Q322" s="58"/>
      <c r="R322" s="58"/>
      <c r="S322" s="58"/>
      <c r="T322" s="58"/>
      <c r="U322" s="58"/>
      <c r="V322" s="59"/>
      <c r="W322" s="58"/>
      <c r="X322" s="61"/>
      <c r="Y322" s="53">
        <f t="shared" si="8"/>
        <v>0</v>
      </c>
      <c r="Z322" s="54">
        <f t="shared" si="9"/>
        <v>0</v>
      </c>
      <c r="AA322" s="54">
        <f>IF(Y322=0,0,IF(Y322&gt;7,AVERAGE(LARGE(D322:W322,{1,2,3,4,5,6,7,8})),0))</f>
        <v>0</v>
      </c>
      <c r="AB322" s="54">
        <f>IF(Y322=0,0,IF(Y322&gt;7,SUM(LARGE(D322:W322,{1,2,3,4,5,6,7,8})),0))</f>
        <v>0</v>
      </c>
      <c r="AC322" s="11"/>
    </row>
    <row r="323" spans="1:29" ht="15" customHeight="1">
      <c r="A323" s="55" t="s">
        <v>268</v>
      </c>
      <c r="B323" s="62" t="s">
        <v>7</v>
      </c>
      <c r="C323" s="63" t="s">
        <v>68</v>
      </c>
      <c r="D323" s="58"/>
      <c r="E323" s="58">
        <v>37</v>
      </c>
      <c r="F323" s="58"/>
      <c r="G323" s="58"/>
      <c r="H323" s="58"/>
      <c r="I323" s="58"/>
      <c r="J323" s="58"/>
      <c r="K323" s="58"/>
      <c r="L323" s="209"/>
      <c r="M323" s="243"/>
      <c r="N323" s="58"/>
      <c r="O323" s="58">
        <v>40</v>
      </c>
      <c r="P323" s="58">
        <v>30</v>
      </c>
      <c r="Q323" s="58"/>
      <c r="R323" s="58"/>
      <c r="S323" s="58"/>
      <c r="T323" s="58"/>
      <c r="U323" s="58"/>
      <c r="V323" s="59">
        <v>37</v>
      </c>
      <c r="W323" s="58"/>
      <c r="X323" s="61"/>
      <c r="Y323" s="53">
        <f t="shared" si="8"/>
        <v>4</v>
      </c>
      <c r="Z323" s="54">
        <f t="shared" si="9"/>
        <v>36</v>
      </c>
      <c r="AA323" s="54">
        <f>IF(Y323=0,0,IF(Y323&gt;7,AVERAGE(LARGE(D323:W323,{1,2,3,4,5,6,7,8})),0))</f>
        <v>0</v>
      </c>
      <c r="AB323" s="54">
        <f>IF(Y323=0,0,IF(Y323&gt;7,SUM(LARGE(D323:W323,{1,2,3,4,5,6,7,8})),0))</f>
        <v>0</v>
      </c>
      <c r="AC323" s="11"/>
    </row>
    <row r="324" spans="1:29" ht="15" customHeight="1">
      <c r="A324" s="55" t="s">
        <v>269</v>
      </c>
      <c r="B324" s="62" t="s">
        <v>5</v>
      </c>
      <c r="C324" s="63" t="s">
        <v>68</v>
      </c>
      <c r="D324" s="58"/>
      <c r="E324" s="58"/>
      <c r="F324" s="58"/>
      <c r="G324" s="58"/>
      <c r="H324" s="58"/>
      <c r="I324" s="58"/>
      <c r="J324" s="58"/>
      <c r="K324" s="58"/>
      <c r="L324" s="209"/>
      <c r="M324" s="243"/>
      <c r="N324" s="58"/>
      <c r="O324" s="58"/>
      <c r="P324" s="58"/>
      <c r="Q324" s="58"/>
      <c r="R324" s="58"/>
      <c r="S324" s="58"/>
      <c r="T324" s="58"/>
      <c r="U324" s="58"/>
      <c r="V324" s="59"/>
      <c r="W324" s="69"/>
      <c r="X324" s="61"/>
      <c r="Y324" s="53">
        <f t="shared" si="8"/>
        <v>0</v>
      </c>
      <c r="Z324" s="54">
        <f t="shared" si="9"/>
        <v>0</v>
      </c>
      <c r="AA324" s="54">
        <f>IF(Y324=0,0,IF(Y324&gt;7,AVERAGE(LARGE(D324:W324,{1,2,3,4,5,6,7,8})),0))</f>
        <v>0</v>
      </c>
      <c r="AB324" s="54">
        <f>IF(Y324=0,0,IF(Y324&gt;7,SUM(LARGE(D324:W324,{1,2,3,4,5,6,7,8})),0))</f>
        <v>0</v>
      </c>
      <c r="AC324" s="11"/>
    </row>
    <row r="325" spans="1:29" ht="15" customHeight="1">
      <c r="A325" s="55" t="s">
        <v>270</v>
      </c>
      <c r="B325" s="62" t="s">
        <v>7</v>
      </c>
      <c r="C325" s="63" t="s">
        <v>53</v>
      </c>
      <c r="D325" s="58"/>
      <c r="E325" s="58">
        <v>33</v>
      </c>
      <c r="F325" s="58"/>
      <c r="G325" s="58"/>
      <c r="H325" s="58"/>
      <c r="I325" s="58"/>
      <c r="J325" s="58"/>
      <c r="K325" s="58"/>
      <c r="L325" s="209"/>
      <c r="M325" s="243">
        <v>38</v>
      </c>
      <c r="N325" s="58"/>
      <c r="O325" s="58"/>
      <c r="P325" s="58">
        <v>37</v>
      </c>
      <c r="Q325" s="58">
        <v>38</v>
      </c>
      <c r="R325" s="58"/>
      <c r="S325" s="58"/>
      <c r="T325" s="58"/>
      <c r="U325" s="58"/>
      <c r="V325" s="59">
        <v>38</v>
      </c>
      <c r="W325" s="58"/>
      <c r="X325" s="61"/>
      <c r="Y325" s="53">
        <f t="shared" si="8"/>
        <v>5</v>
      </c>
      <c r="Z325" s="54">
        <f t="shared" si="9"/>
        <v>36.799999999999997</v>
      </c>
      <c r="AA325" s="54">
        <f>IF(Y325=0,0,IF(Y325&gt;7,AVERAGE(LARGE(D325:W325,{1,2,3,4,5,6,7,8})),0))</f>
        <v>0</v>
      </c>
      <c r="AB325" s="54">
        <f>IF(Y325=0,0,IF(Y325&gt;7,SUM(LARGE(D325:W325,{1,2,3,4,5,6,7,8})),0))</f>
        <v>0</v>
      </c>
      <c r="AC325" s="11"/>
    </row>
    <row r="326" spans="1:29" ht="15" customHeight="1">
      <c r="A326" s="258" t="s">
        <v>270</v>
      </c>
      <c r="B326" s="62" t="s">
        <v>7</v>
      </c>
      <c r="C326" s="63" t="s">
        <v>55</v>
      </c>
      <c r="D326" s="58"/>
      <c r="E326" s="58"/>
      <c r="F326" s="58"/>
      <c r="G326" s="58"/>
      <c r="H326" s="58"/>
      <c r="I326" s="58"/>
      <c r="J326" s="58"/>
      <c r="K326" s="58"/>
      <c r="L326" s="209"/>
      <c r="M326" s="243"/>
      <c r="N326" s="58">
        <v>35</v>
      </c>
      <c r="O326" s="58">
        <v>28</v>
      </c>
      <c r="P326" s="58"/>
      <c r="Q326" s="58"/>
      <c r="R326" s="58"/>
      <c r="S326" s="58"/>
      <c r="T326" s="58"/>
      <c r="U326" s="58"/>
      <c r="V326" s="59">
        <v>31</v>
      </c>
      <c r="W326" s="58"/>
      <c r="X326" s="61"/>
      <c r="Y326" s="53">
        <f t="shared" ref="Y326:Y389" si="10">COUNT(D326:W326)</f>
        <v>3</v>
      </c>
      <c r="Z326" s="54">
        <f t="shared" ref="Z326:Z389" si="11">IF(Y326=0,0,AVERAGE(D326:W326))</f>
        <v>31.333333333333332</v>
      </c>
      <c r="AA326" s="54">
        <f>IF(Y326=0,0,IF(Y326&gt;7,AVERAGE(LARGE(D326:W326,{1,2,3,4,5,6,7,8})),0))</f>
        <v>0</v>
      </c>
      <c r="AB326" s="54">
        <f>IF(Y326=0,0,IF(Y326&gt;7,SUM(LARGE(D326:W326,{1,2,3,4,5,6,7,8})),0))</f>
        <v>0</v>
      </c>
      <c r="AC326" s="11"/>
    </row>
    <row r="327" spans="1:29" ht="15" customHeight="1">
      <c r="A327" s="55" t="s">
        <v>271</v>
      </c>
      <c r="B327" s="62" t="s">
        <v>90</v>
      </c>
      <c r="C327" s="63" t="s">
        <v>53</v>
      </c>
      <c r="D327" s="58"/>
      <c r="E327" s="58"/>
      <c r="F327" s="58">
        <v>34</v>
      </c>
      <c r="G327" s="58">
        <v>35</v>
      </c>
      <c r="H327" s="58">
        <v>44</v>
      </c>
      <c r="I327" s="58">
        <v>37</v>
      </c>
      <c r="J327" s="58"/>
      <c r="K327" s="58"/>
      <c r="L327" s="209"/>
      <c r="M327" s="243"/>
      <c r="N327" s="58">
        <v>37</v>
      </c>
      <c r="O327" s="58">
        <v>34</v>
      </c>
      <c r="P327" s="58">
        <v>35</v>
      </c>
      <c r="Q327" s="58"/>
      <c r="R327" s="58"/>
      <c r="S327" s="58"/>
      <c r="T327" s="58"/>
      <c r="U327" s="58"/>
      <c r="V327" s="59"/>
      <c r="W327" s="58"/>
      <c r="X327" s="61"/>
      <c r="Y327" s="53">
        <f t="shared" si="10"/>
        <v>7</v>
      </c>
      <c r="Z327" s="54">
        <f t="shared" si="11"/>
        <v>36.571428571428569</v>
      </c>
      <c r="AA327" s="54">
        <f>IF(Y327=0,0,IF(Y327&gt;7,AVERAGE(LARGE(D327:W327,{1,2,3,4,5,6,7,8})),0))</f>
        <v>0</v>
      </c>
      <c r="AB327" s="54">
        <f>IF(Y327=0,0,IF(Y327&gt;7,SUM(LARGE(D327:W327,{1,2,3,4,5,6,7,8})),0))</f>
        <v>0</v>
      </c>
      <c r="AC327" s="11"/>
    </row>
    <row r="328" spans="1:29" ht="15" customHeight="1">
      <c r="A328" s="55" t="s">
        <v>272</v>
      </c>
      <c r="B328" s="62" t="s">
        <v>10</v>
      </c>
      <c r="C328" s="63" t="s">
        <v>53</v>
      </c>
      <c r="D328" s="58"/>
      <c r="E328" s="58"/>
      <c r="F328" s="58"/>
      <c r="G328" s="58"/>
      <c r="H328" s="58"/>
      <c r="I328" s="58"/>
      <c r="J328" s="58"/>
      <c r="K328" s="58"/>
      <c r="L328" s="209"/>
      <c r="M328" s="243"/>
      <c r="N328" s="58"/>
      <c r="O328" s="58"/>
      <c r="P328" s="58"/>
      <c r="Q328" s="58"/>
      <c r="R328" s="58"/>
      <c r="S328" s="58"/>
      <c r="T328" s="58"/>
      <c r="U328" s="58"/>
      <c r="V328" s="59"/>
      <c r="W328" s="58"/>
      <c r="X328" s="61"/>
      <c r="Y328" s="53">
        <f t="shared" si="10"/>
        <v>0</v>
      </c>
      <c r="Z328" s="54">
        <f t="shared" si="11"/>
        <v>0</v>
      </c>
      <c r="AA328" s="54">
        <f>IF(Y328=0,0,IF(Y328&gt;7,AVERAGE(LARGE(D328:W328,{1,2,3,4,5,6,7,8})),0))</f>
        <v>0</v>
      </c>
      <c r="AB328" s="54">
        <f>IF(Y328=0,0,IF(Y328&gt;7,SUM(LARGE(D328:W328,{1,2,3,4,5,6,7,8})),0))</f>
        <v>0</v>
      </c>
      <c r="AC328" s="11"/>
    </row>
    <row r="329" spans="1:29" ht="15" customHeight="1">
      <c r="A329" s="55" t="s">
        <v>273</v>
      </c>
      <c r="B329" s="62" t="s">
        <v>10</v>
      </c>
      <c r="C329" s="63" t="s">
        <v>53</v>
      </c>
      <c r="D329" s="58"/>
      <c r="E329" s="58"/>
      <c r="F329" s="58"/>
      <c r="G329" s="58"/>
      <c r="H329" s="58"/>
      <c r="I329" s="58"/>
      <c r="J329" s="58"/>
      <c r="K329" s="58"/>
      <c r="L329" s="209"/>
      <c r="M329" s="243">
        <v>28</v>
      </c>
      <c r="N329" s="58"/>
      <c r="O329" s="58"/>
      <c r="P329" s="58">
        <v>28</v>
      </c>
      <c r="Q329" s="58"/>
      <c r="R329" s="58"/>
      <c r="S329" s="58"/>
      <c r="T329" s="58"/>
      <c r="U329" s="58"/>
      <c r="V329" s="59"/>
      <c r="W329" s="58"/>
      <c r="X329" s="61"/>
      <c r="Y329" s="53">
        <f t="shared" si="10"/>
        <v>2</v>
      </c>
      <c r="Z329" s="54">
        <f t="shared" si="11"/>
        <v>28</v>
      </c>
      <c r="AA329" s="54">
        <f>IF(Y329=0,0,IF(Y329&gt;7,AVERAGE(LARGE(D329:W329,{1,2,3,4,5,6,7,8})),0))</f>
        <v>0</v>
      </c>
      <c r="AB329" s="54">
        <f>IF(Y329=0,0,IF(Y329&gt;7,SUM(LARGE(D329:W329,{1,2,3,4,5,6,7,8})),0))</f>
        <v>0</v>
      </c>
      <c r="AC329" s="11"/>
    </row>
    <row r="330" spans="1:29" ht="15" customHeight="1">
      <c r="A330" s="55" t="s">
        <v>274</v>
      </c>
      <c r="B330" s="62" t="s">
        <v>4</v>
      </c>
      <c r="C330" s="63" t="s">
        <v>53</v>
      </c>
      <c r="D330" s="58"/>
      <c r="E330" s="58"/>
      <c r="F330" s="58"/>
      <c r="G330" s="58"/>
      <c r="H330" s="58"/>
      <c r="I330" s="58"/>
      <c r="J330" s="58"/>
      <c r="K330" s="58"/>
      <c r="L330" s="209"/>
      <c r="M330" s="243"/>
      <c r="N330" s="58"/>
      <c r="O330" s="58"/>
      <c r="P330" s="58"/>
      <c r="Q330" s="58"/>
      <c r="R330" s="58"/>
      <c r="S330" s="58"/>
      <c r="T330" s="58"/>
      <c r="U330" s="58"/>
      <c r="V330" s="59"/>
      <c r="W330" s="58"/>
      <c r="X330" s="61"/>
      <c r="Y330" s="53">
        <f t="shared" si="10"/>
        <v>0</v>
      </c>
      <c r="Z330" s="54">
        <f t="shared" si="11"/>
        <v>0</v>
      </c>
      <c r="AA330" s="54">
        <f>IF(Y330=0,0,IF(Y330&gt;7,AVERAGE(LARGE(D330:W330,{1,2,3,4,5,6,7,8})),0))</f>
        <v>0</v>
      </c>
      <c r="AB330" s="54">
        <f>IF(Y330=0,0,IF(Y330&gt;7,SUM(LARGE(D330:W330,{1,2,3,4,5,6,7,8})),0))</f>
        <v>0</v>
      </c>
      <c r="AC330" s="11"/>
    </row>
    <row r="331" spans="1:29" ht="15" customHeight="1">
      <c r="A331" s="55" t="s">
        <v>275</v>
      </c>
      <c r="B331" s="62" t="s">
        <v>4</v>
      </c>
      <c r="C331" s="63" t="s">
        <v>53</v>
      </c>
      <c r="D331" s="58"/>
      <c r="E331" s="58"/>
      <c r="F331" s="58"/>
      <c r="G331" s="58">
        <v>26</v>
      </c>
      <c r="H331" s="58"/>
      <c r="I331" s="58"/>
      <c r="J331" s="58"/>
      <c r="K331" s="58"/>
      <c r="L331" s="209"/>
      <c r="M331" s="243"/>
      <c r="N331" s="58"/>
      <c r="O331" s="58">
        <v>23</v>
      </c>
      <c r="P331" s="58"/>
      <c r="Q331" s="58"/>
      <c r="R331" s="58"/>
      <c r="S331" s="58"/>
      <c r="T331" s="58"/>
      <c r="U331" s="58"/>
      <c r="V331" s="59"/>
      <c r="W331" s="58"/>
      <c r="X331" s="61"/>
      <c r="Y331" s="53">
        <f t="shared" si="10"/>
        <v>2</v>
      </c>
      <c r="Z331" s="54">
        <f t="shared" si="11"/>
        <v>24.5</v>
      </c>
      <c r="AA331" s="54">
        <f>IF(Y331=0,0,IF(Y331&gt;7,AVERAGE(LARGE(D331:W331,{1,2,3,4,5,6,7,8})),0))</f>
        <v>0</v>
      </c>
      <c r="AB331" s="54">
        <f>IF(Y331=0,0,IF(Y331&gt;7,SUM(LARGE(D331:W331,{1,2,3,4,5,6,7,8})),0))</f>
        <v>0</v>
      </c>
      <c r="AC331" s="11"/>
    </row>
    <row r="332" spans="1:29" ht="15" customHeight="1">
      <c r="A332" s="55" t="s">
        <v>275</v>
      </c>
      <c r="B332" s="62" t="s">
        <v>4</v>
      </c>
      <c r="C332" s="63" t="s">
        <v>55</v>
      </c>
      <c r="D332" s="58"/>
      <c r="E332" s="58"/>
      <c r="F332" s="58"/>
      <c r="G332" s="58">
        <v>24</v>
      </c>
      <c r="H332" s="58"/>
      <c r="I332" s="58"/>
      <c r="J332" s="58"/>
      <c r="K332" s="58"/>
      <c r="L332" s="209"/>
      <c r="M332" s="243"/>
      <c r="N332" s="58"/>
      <c r="O332" s="58"/>
      <c r="P332" s="58">
        <v>27</v>
      </c>
      <c r="Q332" s="58"/>
      <c r="R332" s="58"/>
      <c r="S332" s="58"/>
      <c r="T332" s="58"/>
      <c r="U332" s="58"/>
      <c r="V332" s="59"/>
      <c r="W332" s="58"/>
      <c r="X332" s="61"/>
      <c r="Y332" s="53">
        <f t="shared" si="10"/>
        <v>2</v>
      </c>
      <c r="Z332" s="54">
        <f t="shared" si="11"/>
        <v>25.5</v>
      </c>
      <c r="AA332" s="54">
        <f>IF(Y332=0,0,IF(Y332&gt;7,AVERAGE(LARGE(D332:W332,{1,2,3,4,5,6,7,8})),0))</f>
        <v>0</v>
      </c>
      <c r="AB332" s="54">
        <f>IF(Y332=0,0,IF(Y332&gt;7,SUM(LARGE(D332:W332,{1,2,3,4,5,6,7,8})),0))</f>
        <v>0</v>
      </c>
      <c r="AC332" s="11"/>
    </row>
    <row r="333" spans="1:29" ht="15" customHeight="1">
      <c r="A333" s="55" t="s">
        <v>276</v>
      </c>
      <c r="B333" s="62" t="s">
        <v>4</v>
      </c>
      <c r="C333" s="63" t="s">
        <v>53</v>
      </c>
      <c r="D333" s="58"/>
      <c r="E333" s="58"/>
      <c r="F333" s="58"/>
      <c r="G333" s="58"/>
      <c r="H333" s="58"/>
      <c r="I333" s="58"/>
      <c r="J333" s="58"/>
      <c r="K333" s="58"/>
      <c r="L333" s="209"/>
      <c r="M333" s="243"/>
      <c r="N333" s="58"/>
      <c r="O333" s="58"/>
      <c r="P333" s="58"/>
      <c r="Q333" s="58"/>
      <c r="R333" s="58"/>
      <c r="S333" s="58"/>
      <c r="T333" s="58"/>
      <c r="U333" s="58"/>
      <c r="V333" s="59"/>
      <c r="W333" s="58"/>
      <c r="X333" s="61"/>
      <c r="Y333" s="53">
        <f t="shared" si="10"/>
        <v>0</v>
      </c>
      <c r="Z333" s="54">
        <f t="shared" si="11"/>
        <v>0</v>
      </c>
      <c r="AA333" s="54">
        <f>IF(Y333=0,0,IF(Y333&gt;7,AVERAGE(LARGE(D333:W333,{1,2,3,4,5,6,7,8})),0))</f>
        <v>0</v>
      </c>
      <c r="AB333" s="54">
        <f>IF(Y333=0,0,IF(Y333&gt;7,SUM(LARGE(D333:W333,{1,2,3,4,5,6,7,8})),0))</f>
        <v>0</v>
      </c>
      <c r="AC333" s="11"/>
    </row>
    <row r="334" spans="1:29" ht="15" customHeight="1">
      <c r="A334" s="55" t="s">
        <v>276</v>
      </c>
      <c r="B334" s="62" t="s">
        <v>4</v>
      </c>
      <c r="C334" s="63" t="s">
        <v>68</v>
      </c>
      <c r="D334" s="58"/>
      <c r="E334" s="58"/>
      <c r="F334" s="58"/>
      <c r="G334" s="58"/>
      <c r="H334" s="58"/>
      <c r="I334" s="58"/>
      <c r="J334" s="58"/>
      <c r="K334" s="58"/>
      <c r="L334" s="209"/>
      <c r="M334" s="243"/>
      <c r="N334" s="58"/>
      <c r="O334" s="58">
        <v>34</v>
      </c>
      <c r="P334" s="58">
        <v>28</v>
      </c>
      <c r="Q334" s="58"/>
      <c r="R334" s="58"/>
      <c r="S334" s="58"/>
      <c r="T334" s="58"/>
      <c r="U334" s="58"/>
      <c r="V334" s="59"/>
      <c r="W334" s="58"/>
      <c r="X334" s="61"/>
      <c r="Y334" s="53">
        <f t="shared" si="10"/>
        <v>2</v>
      </c>
      <c r="Z334" s="54">
        <f t="shared" si="11"/>
        <v>31</v>
      </c>
      <c r="AA334" s="54">
        <f>IF(Y334=0,0,IF(Y334&gt;7,AVERAGE(LARGE(D334:W334,{1,2,3,4,5,6,7,8})),0))</f>
        <v>0</v>
      </c>
      <c r="AB334" s="54">
        <f>IF(Y334=0,0,IF(Y334&gt;7,SUM(LARGE(D334:W334,{1,2,3,4,5,6,7,8})),0))</f>
        <v>0</v>
      </c>
      <c r="AC334" s="11"/>
    </row>
    <row r="335" spans="1:29" ht="15" customHeight="1">
      <c r="A335" s="55" t="s">
        <v>277</v>
      </c>
      <c r="B335" s="62" t="s">
        <v>4</v>
      </c>
      <c r="C335" s="57" t="s">
        <v>53</v>
      </c>
      <c r="D335" s="58"/>
      <c r="E335" s="58"/>
      <c r="F335" s="58"/>
      <c r="G335" s="58"/>
      <c r="H335" s="58"/>
      <c r="I335" s="58"/>
      <c r="J335" s="58"/>
      <c r="K335" s="58"/>
      <c r="L335" s="209"/>
      <c r="M335" s="243"/>
      <c r="N335" s="58"/>
      <c r="O335" s="58"/>
      <c r="P335" s="58"/>
      <c r="Q335" s="58"/>
      <c r="R335" s="58"/>
      <c r="S335" s="58"/>
      <c r="T335" s="58"/>
      <c r="U335" s="58"/>
      <c r="V335" s="59"/>
      <c r="W335" s="58"/>
      <c r="X335" s="61"/>
      <c r="Y335" s="53">
        <f t="shared" si="10"/>
        <v>0</v>
      </c>
      <c r="Z335" s="54">
        <f t="shared" si="11"/>
        <v>0</v>
      </c>
      <c r="AA335" s="54">
        <f>IF(Y335=0,0,IF(Y335&gt;7,AVERAGE(LARGE(D335:W335,{1,2,3,4,5,6,7,8})),0))</f>
        <v>0</v>
      </c>
      <c r="AB335" s="54">
        <f>IF(Y335=0,0,IF(Y335&gt;7,SUM(LARGE(D335:W335,{1,2,3,4,5,6,7,8})),0))</f>
        <v>0</v>
      </c>
      <c r="AC335" s="11"/>
    </row>
    <row r="336" spans="1:29" ht="15" customHeight="1">
      <c r="A336" s="55" t="s">
        <v>277</v>
      </c>
      <c r="B336" s="62" t="s">
        <v>4</v>
      </c>
      <c r="C336" s="63" t="s">
        <v>66</v>
      </c>
      <c r="D336" s="58"/>
      <c r="E336" s="58"/>
      <c r="F336" s="58"/>
      <c r="G336" s="58"/>
      <c r="H336" s="58"/>
      <c r="I336" s="58"/>
      <c r="J336" s="58"/>
      <c r="K336" s="58"/>
      <c r="L336" s="209"/>
      <c r="M336" s="243"/>
      <c r="N336" s="58"/>
      <c r="O336" s="58"/>
      <c r="P336" s="58"/>
      <c r="Q336" s="58"/>
      <c r="R336" s="58"/>
      <c r="S336" s="58"/>
      <c r="T336" s="58"/>
      <c r="U336" s="58"/>
      <c r="V336" s="59"/>
      <c r="W336" s="58"/>
      <c r="X336" s="61"/>
      <c r="Y336" s="53">
        <f t="shared" si="10"/>
        <v>0</v>
      </c>
      <c r="Z336" s="54">
        <f t="shared" si="11"/>
        <v>0</v>
      </c>
      <c r="AA336" s="54">
        <f>IF(Y336=0,0,IF(Y336&gt;7,AVERAGE(LARGE(D336:W336,{1,2,3,4,5,6,7,8})),0))</f>
        <v>0</v>
      </c>
      <c r="AB336" s="54">
        <f>IF(Y336=0,0,IF(Y336&gt;7,SUM(LARGE(D336:W336,{1,2,3,4,5,6,7,8})),0))</f>
        <v>0</v>
      </c>
      <c r="AC336" s="11"/>
    </row>
    <row r="337" spans="1:29" ht="15" customHeight="1">
      <c r="A337" s="55" t="s">
        <v>277</v>
      </c>
      <c r="B337" s="62" t="s">
        <v>4</v>
      </c>
      <c r="C337" s="63" t="s">
        <v>94</v>
      </c>
      <c r="D337" s="58"/>
      <c r="E337" s="58"/>
      <c r="F337" s="58"/>
      <c r="G337" s="58"/>
      <c r="H337" s="58"/>
      <c r="I337" s="58"/>
      <c r="J337" s="58"/>
      <c r="K337" s="58"/>
      <c r="L337" s="209"/>
      <c r="M337" s="243"/>
      <c r="N337" s="58"/>
      <c r="O337" s="58"/>
      <c r="P337" s="58"/>
      <c r="Q337" s="58"/>
      <c r="R337" s="58"/>
      <c r="S337" s="58"/>
      <c r="T337" s="58"/>
      <c r="U337" s="58"/>
      <c r="V337" s="59"/>
      <c r="W337" s="58"/>
      <c r="X337" s="61"/>
      <c r="Y337" s="53">
        <f t="shared" si="10"/>
        <v>0</v>
      </c>
      <c r="Z337" s="54">
        <f t="shared" si="11"/>
        <v>0</v>
      </c>
      <c r="AA337" s="54">
        <f>IF(Y337=0,0,IF(Y337&gt;7,AVERAGE(LARGE(D337:W337,{1,2,3,4,5,6,7,8})),0))</f>
        <v>0</v>
      </c>
      <c r="AB337" s="54">
        <f>IF(Y337=0,0,IF(Y337&gt;7,SUM(LARGE(D337:W337,{1,2,3,4,5,6,7,8})),0))</f>
        <v>0</v>
      </c>
      <c r="AC337" s="11"/>
    </row>
    <row r="338" spans="1:29" ht="15" customHeight="1">
      <c r="A338" s="55" t="s">
        <v>277</v>
      </c>
      <c r="B338" s="62" t="s">
        <v>4</v>
      </c>
      <c r="C338" s="63" t="s">
        <v>56</v>
      </c>
      <c r="D338" s="58"/>
      <c r="E338" s="58"/>
      <c r="F338" s="58"/>
      <c r="G338" s="58"/>
      <c r="H338" s="58"/>
      <c r="I338" s="58"/>
      <c r="J338" s="58"/>
      <c r="K338" s="58"/>
      <c r="L338" s="209"/>
      <c r="M338" s="243"/>
      <c r="N338" s="58"/>
      <c r="O338" s="58"/>
      <c r="P338" s="58"/>
      <c r="Q338" s="58"/>
      <c r="R338" s="58"/>
      <c r="S338" s="58"/>
      <c r="T338" s="58"/>
      <c r="U338" s="58"/>
      <c r="V338" s="59"/>
      <c r="W338" s="58"/>
      <c r="X338" s="61"/>
      <c r="Y338" s="53">
        <f t="shared" si="10"/>
        <v>0</v>
      </c>
      <c r="Z338" s="54">
        <f t="shared" si="11"/>
        <v>0</v>
      </c>
      <c r="AA338" s="54">
        <f>IF(Y338=0,0,IF(Y338&gt;7,AVERAGE(LARGE(D338:W338,{1,2,3,4,5,6,7,8})),0))</f>
        <v>0</v>
      </c>
      <c r="AB338" s="54">
        <f>IF(Y338=0,0,IF(Y338&gt;7,SUM(LARGE(D338:W338,{1,2,3,4,5,6,7,8})),0))</f>
        <v>0</v>
      </c>
      <c r="AC338" s="11"/>
    </row>
    <row r="339" spans="1:29" ht="15" customHeight="1">
      <c r="A339" s="55" t="s">
        <v>278</v>
      </c>
      <c r="B339" s="62" t="s">
        <v>6</v>
      </c>
      <c r="C339" s="63" t="s">
        <v>53</v>
      </c>
      <c r="D339" s="58"/>
      <c r="E339" s="58"/>
      <c r="F339" s="58">
        <v>40</v>
      </c>
      <c r="G339" s="58">
        <v>37</v>
      </c>
      <c r="H339" s="58"/>
      <c r="I339" s="58">
        <v>37</v>
      </c>
      <c r="J339" s="58"/>
      <c r="K339" s="58"/>
      <c r="L339" s="209">
        <v>36</v>
      </c>
      <c r="M339" s="243"/>
      <c r="N339" s="58"/>
      <c r="O339" s="58"/>
      <c r="P339" s="58"/>
      <c r="Q339" s="58"/>
      <c r="R339" s="58"/>
      <c r="S339" s="58"/>
      <c r="T339" s="58"/>
      <c r="U339" s="58"/>
      <c r="V339" s="59"/>
      <c r="W339" s="58"/>
      <c r="X339" s="61"/>
      <c r="Y339" s="53">
        <f t="shared" si="10"/>
        <v>4</v>
      </c>
      <c r="Z339" s="54">
        <f t="shared" si="11"/>
        <v>37.5</v>
      </c>
      <c r="AA339" s="54">
        <f>IF(Y339=0,0,IF(Y339&gt;7,AVERAGE(LARGE(D339:W339,{1,2,3,4,5,6,7,8})),0))</f>
        <v>0</v>
      </c>
      <c r="AB339" s="54">
        <f>IF(Y339=0,0,IF(Y339&gt;7,SUM(LARGE(D339:W339,{1,2,3,4,5,6,7,8})),0))</f>
        <v>0</v>
      </c>
      <c r="AC339" s="11"/>
    </row>
    <row r="340" spans="1:29" ht="15" customHeight="1">
      <c r="A340" s="55" t="s">
        <v>278</v>
      </c>
      <c r="B340" s="62" t="s">
        <v>6</v>
      </c>
      <c r="C340" s="63" t="s">
        <v>66</v>
      </c>
      <c r="D340" s="58"/>
      <c r="E340" s="58"/>
      <c r="F340" s="58">
        <v>38</v>
      </c>
      <c r="G340" s="58">
        <v>35</v>
      </c>
      <c r="H340" s="58"/>
      <c r="I340" s="58">
        <v>35</v>
      </c>
      <c r="J340" s="58"/>
      <c r="K340" s="58"/>
      <c r="L340" s="209">
        <v>41</v>
      </c>
      <c r="M340" s="243"/>
      <c r="N340" s="58"/>
      <c r="O340" s="58"/>
      <c r="P340" s="58"/>
      <c r="Q340" s="58"/>
      <c r="R340" s="58"/>
      <c r="S340" s="58"/>
      <c r="T340" s="58"/>
      <c r="U340" s="58"/>
      <c r="V340" s="59"/>
      <c r="W340" s="58"/>
      <c r="X340" s="60"/>
      <c r="Y340" s="53">
        <f t="shared" si="10"/>
        <v>4</v>
      </c>
      <c r="Z340" s="54">
        <f t="shared" si="11"/>
        <v>37.25</v>
      </c>
      <c r="AA340" s="54">
        <f>IF(Y340=0,0,IF(Y340&gt;7,AVERAGE(LARGE(D340:W340,{1,2,3,4,5,6,7,8})),0))</f>
        <v>0</v>
      </c>
      <c r="AB340" s="54">
        <f>IF(Y340=0,0,IF(Y340&gt;7,SUM(LARGE(D340:W340,{1,2,3,4,5,6,7,8})),0))</f>
        <v>0</v>
      </c>
      <c r="AC340" s="11"/>
    </row>
    <row r="341" spans="1:29" ht="15" customHeight="1">
      <c r="A341" s="55" t="s">
        <v>279</v>
      </c>
      <c r="B341" s="62" t="s">
        <v>5</v>
      </c>
      <c r="C341" s="57" t="s">
        <v>53</v>
      </c>
      <c r="D341" s="58"/>
      <c r="E341" s="58"/>
      <c r="F341" s="58"/>
      <c r="G341" s="58">
        <v>39</v>
      </c>
      <c r="H341" s="58"/>
      <c r="I341" s="58"/>
      <c r="J341" s="58"/>
      <c r="K341" s="58"/>
      <c r="L341" s="209"/>
      <c r="M341" s="243"/>
      <c r="N341" s="58"/>
      <c r="O341" s="58"/>
      <c r="P341" s="58"/>
      <c r="Q341" s="58"/>
      <c r="R341" s="58"/>
      <c r="S341" s="58"/>
      <c r="T341" s="58"/>
      <c r="U341" s="58"/>
      <c r="V341" s="59"/>
      <c r="W341" s="58"/>
      <c r="X341" s="61"/>
      <c r="Y341" s="53">
        <f t="shared" si="10"/>
        <v>1</v>
      </c>
      <c r="Z341" s="54">
        <f t="shared" si="11"/>
        <v>39</v>
      </c>
      <c r="AA341" s="54">
        <f>IF(Y341=0,0,IF(Y341&gt;7,AVERAGE(LARGE(D341:W341,{1,2,3,4,5,6,7,8})),0))</f>
        <v>0</v>
      </c>
      <c r="AB341" s="54">
        <f>IF(Y341=0,0,IF(Y341&gt;7,SUM(LARGE(D341:W341,{1,2,3,4,5,6,7,8})),0))</f>
        <v>0</v>
      </c>
      <c r="AC341" s="11"/>
    </row>
    <row r="342" spans="1:29" ht="15" customHeight="1">
      <c r="A342" s="55" t="s">
        <v>279</v>
      </c>
      <c r="B342" s="62" t="s">
        <v>5</v>
      </c>
      <c r="C342" s="63" t="s">
        <v>94</v>
      </c>
      <c r="D342" s="58"/>
      <c r="E342" s="58"/>
      <c r="F342" s="58"/>
      <c r="G342" s="58">
        <v>0</v>
      </c>
      <c r="H342" s="58"/>
      <c r="I342" s="58"/>
      <c r="J342" s="58"/>
      <c r="K342" s="58"/>
      <c r="L342" s="209"/>
      <c r="M342" s="243"/>
      <c r="N342" s="58"/>
      <c r="O342" s="58"/>
      <c r="P342" s="58"/>
      <c r="Q342" s="58"/>
      <c r="R342" s="58"/>
      <c r="S342" s="58"/>
      <c r="T342" s="58"/>
      <c r="U342" s="58"/>
      <c r="V342" s="59"/>
      <c r="W342" s="58"/>
      <c r="X342" s="61"/>
      <c r="Y342" s="53">
        <f t="shared" si="10"/>
        <v>1</v>
      </c>
      <c r="Z342" s="54">
        <f t="shared" si="11"/>
        <v>0</v>
      </c>
      <c r="AA342" s="54">
        <f>IF(Y342=0,0,IF(Y342&gt;7,AVERAGE(LARGE(D342:W342,{1,2,3,4,5,6,7,8})),0))</f>
        <v>0</v>
      </c>
      <c r="AB342" s="54">
        <f>IF(Y342=0,0,IF(Y342&gt;7,SUM(LARGE(D342:W342,{1,2,3,4,5,6,7,8})),0))</f>
        <v>0</v>
      </c>
      <c r="AC342" s="11"/>
    </row>
    <row r="343" spans="1:29" ht="15" customHeight="1">
      <c r="A343" s="55" t="s">
        <v>279</v>
      </c>
      <c r="B343" s="62" t="s">
        <v>5</v>
      </c>
      <c r="C343" s="63" t="s">
        <v>56</v>
      </c>
      <c r="D343" s="58"/>
      <c r="E343" s="58"/>
      <c r="F343" s="58"/>
      <c r="G343" s="58">
        <v>35</v>
      </c>
      <c r="H343" s="58"/>
      <c r="I343" s="58"/>
      <c r="J343" s="58"/>
      <c r="K343" s="58"/>
      <c r="L343" s="209"/>
      <c r="M343" s="243"/>
      <c r="N343" s="58"/>
      <c r="O343" s="58"/>
      <c r="P343" s="58"/>
      <c r="Q343" s="58"/>
      <c r="R343" s="58"/>
      <c r="S343" s="58"/>
      <c r="T343" s="58"/>
      <c r="U343" s="58"/>
      <c r="V343" s="59"/>
      <c r="W343" s="58"/>
      <c r="X343" s="61"/>
      <c r="Y343" s="53">
        <f t="shared" si="10"/>
        <v>1</v>
      </c>
      <c r="Z343" s="54">
        <f t="shared" si="11"/>
        <v>35</v>
      </c>
      <c r="AA343" s="54">
        <f>IF(Y343=0,0,IF(Y343&gt;7,AVERAGE(LARGE(D343:W343,{1,2,3,4,5,6,7,8})),0))</f>
        <v>0</v>
      </c>
      <c r="AB343" s="54">
        <f>IF(Y343=0,0,IF(Y343&gt;7,SUM(LARGE(D343:W343,{1,2,3,4,5,6,7,8})),0))</f>
        <v>0</v>
      </c>
      <c r="AC343" s="11"/>
    </row>
    <row r="344" spans="1:29" ht="15" customHeight="1">
      <c r="A344" s="55" t="s">
        <v>280</v>
      </c>
      <c r="B344" s="62" t="s">
        <v>5</v>
      </c>
      <c r="C344" s="63" t="s">
        <v>55</v>
      </c>
      <c r="D344" s="58"/>
      <c r="E344" s="58"/>
      <c r="F344" s="58"/>
      <c r="G344" s="58"/>
      <c r="H344" s="58"/>
      <c r="I344" s="58"/>
      <c r="J344" s="58"/>
      <c r="K344" s="58"/>
      <c r="L344" s="209"/>
      <c r="M344" s="243"/>
      <c r="N344" s="58"/>
      <c r="O344" s="58"/>
      <c r="P344" s="58"/>
      <c r="Q344" s="58"/>
      <c r="R344" s="58"/>
      <c r="S344" s="58"/>
      <c r="T344" s="58"/>
      <c r="U344" s="58"/>
      <c r="V344" s="59"/>
      <c r="W344" s="58"/>
      <c r="X344" s="61"/>
      <c r="Y344" s="53">
        <f t="shared" si="10"/>
        <v>0</v>
      </c>
      <c r="Z344" s="54">
        <f t="shared" si="11"/>
        <v>0</v>
      </c>
      <c r="AA344" s="54">
        <f>IF(Y344=0,0,IF(Y344&gt;7,AVERAGE(LARGE(D344:W344,{1,2,3,4,5,6,7,8})),0))</f>
        <v>0</v>
      </c>
      <c r="AB344" s="54">
        <f>IF(Y344=0,0,IF(Y344&gt;7,SUM(LARGE(D344:W344,{1,2,3,4,5,6,7,8})),0))</f>
        <v>0</v>
      </c>
      <c r="AC344" s="11"/>
    </row>
    <row r="345" spans="1:29" ht="15" customHeight="1">
      <c r="A345" s="55" t="s">
        <v>281</v>
      </c>
      <c r="B345" s="62" t="s">
        <v>6</v>
      </c>
      <c r="C345" s="63" t="s">
        <v>53</v>
      </c>
      <c r="D345" s="58">
        <v>36</v>
      </c>
      <c r="E345" s="58">
        <v>42</v>
      </c>
      <c r="F345" s="58">
        <v>40</v>
      </c>
      <c r="G345" s="58">
        <v>36</v>
      </c>
      <c r="H345" s="58">
        <v>38</v>
      </c>
      <c r="I345" s="58">
        <v>33</v>
      </c>
      <c r="J345" s="58">
        <v>39</v>
      </c>
      <c r="K345" s="58">
        <v>37</v>
      </c>
      <c r="L345" s="209">
        <v>37</v>
      </c>
      <c r="M345" s="243">
        <v>38</v>
      </c>
      <c r="N345" s="58">
        <v>41</v>
      </c>
      <c r="O345" s="58">
        <v>39</v>
      </c>
      <c r="P345" s="58">
        <v>41</v>
      </c>
      <c r="Q345" s="58">
        <v>42</v>
      </c>
      <c r="R345" s="58"/>
      <c r="S345" s="58"/>
      <c r="T345" s="58"/>
      <c r="U345" s="58"/>
      <c r="V345" s="59"/>
      <c r="W345" s="58"/>
      <c r="X345" s="61"/>
      <c r="Y345" s="53">
        <f t="shared" si="10"/>
        <v>14</v>
      </c>
      <c r="Z345" s="54">
        <f t="shared" si="11"/>
        <v>38.5</v>
      </c>
      <c r="AA345" s="54">
        <f>IF(Y345=0,0,IF(Y345&gt;7,AVERAGE(LARGE(D345:W345,{1,2,3,4,5,6,7,8})),0))</f>
        <v>40.25</v>
      </c>
      <c r="AB345" s="54">
        <f>IF(Y345=0,0,IF(Y345&gt;7,SUM(LARGE(D345:W345,{1,2,3,4,5,6,7,8})),0))</f>
        <v>322</v>
      </c>
      <c r="AC345" s="11"/>
    </row>
    <row r="346" spans="1:29" ht="15" customHeight="1">
      <c r="A346" s="55" t="s">
        <v>281</v>
      </c>
      <c r="B346" s="62" t="s">
        <v>6</v>
      </c>
      <c r="C346" s="63" t="s">
        <v>66</v>
      </c>
      <c r="D346" s="58">
        <v>36</v>
      </c>
      <c r="E346" s="58">
        <v>35</v>
      </c>
      <c r="F346" s="58">
        <v>38</v>
      </c>
      <c r="G346" s="58">
        <v>38</v>
      </c>
      <c r="H346" s="58">
        <v>40</v>
      </c>
      <c r="I346" s="58">
        <v>37</v>
      </c>
      <c r="J346" s="58">
        <v>42</v>
      </c>
      <c r="K346" s="58">
        <v>35</v>
      </c>
      <c r="L346" s="209">
        <v>37</v>
      </c>
      <c r="M346" s="243">
        <v>36</v>
      </c>
      <c r="N346" s="58">
        <v>38</v>
      </c>
      <c r="O346" s="58">
        <v>36</v>
      </c>
      <c r="P346" s="58">
        <v>41</v>
      </c>
      <c r="Q346" s="58">
        <v>38</v>
      </c>
      <c r="R346" s="58"/>
      <c r="S346" s="58"/>
      <c r="T346" s="58"/>
      <c r="U346" s="58"/>
      <c r="V346" s="59"/>
      <c r="W346" s="58"/>
      <c r="X346" s="61"/>
      <c r="Y346" s="53">
        <f t="shared" si="10"/>
        <v>14</v>
      </c>
      <c r="Z346" s="54">
        <f t="shared" si="11"/>
        <v>37.642857142857146</v>
      </c>
      <c r="AA346" s="54">
        <f>IF(Y346=0,0,IF(Y346&gt;7,AVERAGE(LARGE(D346:W346,{1,2,3,4,5,6,7,8})),0))</f>
        <v>39</v>
      </c>
      <c r="AB346" s="54">
        <f>IF(Y346=0,0,IF(Y346&gt;7,SUM(LARGE(D346:W346,{1,2,3,4,5,6,7,8})),0))</f>
        <v>312</v>
      </c>
      <c r="AC346" s="11"/>
    </row>
    <row r="347" spans="1:29" ht="15" customHeight="1">
      <c r="A347" s="267" t="s">
        <v>562</v>
      </c>
      <c r="B347" s="265" t="s">
        <v>7</v>
      </c>
      <c r="C347" s="268" t="s">
        <v>53</v>
      </c>
      <c r="D347" s="58"/>
      <c r="E347" s="58"/>
      <c r="F347" s="58"/>
      <c r="G347" s="58"/>
      <c r="H347" s="58"/>
      <c r="I347" s="58"/>
      <c r="J347" s="58"/>
      <c r="K347" s="58"/>
      <c r="L347" s="209"/>
      <c r="M347" s="243"/>
      <c r="N347" s="58"/>
      <c r="O347" s="58"/>
      <c r="P347" s="269">
        <v>41</v>
      </c>
      <c r="Q347" s="58"/>
      <c r="R347" s="58"/>
      <c r="S347" s="58"/>
      <c r="T347" s="58"/>
      <c r="U347" s="58"/>
      <c r="V347" s="269">
        <v>45</v>
      </c>
      <c r="W347" s="58"/>
      <c r="X347" s="61"/>
      <c r="Y347" s="53">
        <f t="shared" si="10"/>
        <v>2</v>
      </c>
      <c r="Z347" s="54">
        <f t="shared" si="11"/>
        <v>43</v>
      </c>
      <c r="AA347" s="54">
        <f>IF(Y347=0,0,IF(Y347&gt;7,AVERAGE(LARGE(D347:W347,{1,2,3,4,5,6,7,8})),0))</f>
        <v>0</v>
      </c>
      <c r="AB347" s="54">
        <f>IF(Y347=0,0,IF(Y347&gt;7,SUM(LARGE(D347:W347,{1,2,3,4,5,6,7,8})),0))</f>
        <v>0</v>
      </c>
      <c r="AC347" s="11"/>
    </row>
    <row r="348" spans="1:29" ht="15" customHeight="1">
      <c r="A348" s="55" t="s">
        <v>282</v>
      </c>
      <c r="B348" s="62" t="s">
        <v>8</v>
      </c>
      <c r="C348" s="63" t="s">
        <v>53</v>
      </c>
      <c r="D348" s="58"/>
      <c r="E348" s="58"/>
      <c r="F348" s="58">
        <v>40</v>
      </c>
      <c r="G348" s="58"/>
      <c r="H348" s="58"/>
      <c r="I348" s="58"/>
      <c r="J348" s="58"/>
      <c r="K348" s="58"/>
      <c r="L348" s="209"/>
      <c r="M348" s="243"/>
      <c r="N348" s="58"/>
      <c r="O348" s="58"/>
      <c r="P348" s="58"/>
      <c r="Q348" s="58"/>
      <c r="R348" s="58"/>
      <c r="S348" s="58"/>
      <c r="T348" s="58"/>
      <c r="U348" s="58"/>
      <c r="V348" s="59"/>
      <c r="W348" s="58"/>
      <c r="X348" s="61"/>
      <c r="Y348" s="53">
        <f t="shared" si="10"/>
        <v>1</v>
      </c>
      <c r="Z348" s="54">
        <f t="shared" si="11"/>
        <v>40</v>
      </c>
      <c r="AA348" s="54">
        <f>IF(Y348=0,0,IF(Y348&gt;7,AVERAGE(LARGE(D348:W348,{1,2,3,4,5,6,7,8})),0))</f>
        <v>0</v>
      </c>
      <c r="AB348" s="54">
        <f>IF(Y348=0,0,IF(Y348&gt;7,SUM(LARGE(D348:W348,{1,2,3,4,5,6,7,8})),0))</f>
        <v>0</v>
      </c>
      <c r="AC348" s="11"/>
    </row>
    <row r="349" spans="1:29" ht="15" customHeight="1">
      <c r="A349" s="55" t="s">
        <v>282</v>
      </c>
      <c r="B349" s="62" t="s">
        <v>8</v>
      </c>
      <c r="C349" s="63" t="s">
        <v>55</v>
      </c>
      <c r="D349" s="58"/>
      <c r="E349" s="58"/>
      <c r="F349" s="58">
        <v>42</v>
      </c>
      <c r="G349" s="58"/>
      <c r="H349" s="58"/>
      <c r="I349" s="58"/>
      <c r="J349" s="58"/>
      <c r="K349" s="58"/>
      <c r="L349" s="209"/>
      <c r="M349" s="243"/>
      <c r="N349" s="58"/>
      <c r="O349" s="58"/>
      <c r="P349" s="58"/>
      <c r="Q349" s="58"/>
      <c r="R349" s="58"/>
      <c r="S349" s="58"/>
      <c r="T349" s="58"/>
      <c r="U349" s="58"/>
      <c r="V349" s="59"/>
      <c r="W349" s="58"/>
      <c r="X349" s="61"/>
      <c r="Y349" s="53">
        <f t="shared" si="10"/>
        <v>1</v>
      </c>
      <c r="Z349" s="54">
        <f t="shared" si="11"/>
        <v>42</v>
      </c>
      <c r="AA349" s="54">
        <f>IF(Y349=0,0,IF(Y349&gt;7,AVERAGE(LARGE(D349:W349,{1,2,3,4,5,6,7,8})),0))</f>
        <v>0</v>
      </c>
      <c r="AB349" s="54">
        <f>IF(Y349=0,0,IF(Y349&gt;7,SUM(LARGE(D349:W349,{1,2,3,4,5,6,7,8})),0))</f>
        <v>0</v>
      </c>
      <c r="AC349" s="11"/>
    </row>
    <row r="350" spans="1:29" ht="15" customHeight="1">
      <c r="A350" s="55" t="s">
        <v>282</v>
      </c>
      <c r="B350" s="62" t="s">
        <v>8</v>
      </c>
      <c r="C350" s="63" t="s">
        <v>56</v>
      </c>
      <c r="D350" s="58"/>
      <c r="E350" s="58"/>
      <c r="F350" s="58"/>
      <c r="G350" s="58"/>
      <c r="H350" s="58"/>
      <c r="I350" s="58"/>
      <c r="J350" s="58"/>
      <c r="K350" s="58"/>
      <c r="L350" s="209"/>
      <c r="M350" s="243"/>
      <c r="N350" s="58"/>
      <c r="O350" s="58"/>
      <c r="P350" s="58"/>
      <c r="Q350" s="58"/>
      <c r="R350" s="58"/>
      <c r="S350" s="58"/>
      <c r="T350" s="58"/>
      <c r="U350" s="58"/>
      <c r="V350" s="59"/>
      <c r="W350" s="58"/>
      <c r="X350" s="61"/>
      <c r="Y350" s="53">
        <f t="shared" si="10"/>
        <v>0</v>
      </c>
      <c r="Z350" s="54">
        <f t="shared" si="11"/>
        <v>0</v>
      </c>
      <c r="AA350" s="54">
        <f>IF(Y350=0,0,IF(Y350&gt;7,AVERAGE(LARGE(D350:W350,{1,2,3,4,5,6,7,8})),0))</f>
        <v>0</v>
      </c>
      <c r="AB350" s="54">
        <f>IF(Y350=0,0,IF(Y350&gt;7,SUM(LARGE(D350:W350,{1,2,3,4,5,6,7,8})),0))</f>
        <v>0</v>
      </c>
      <c r="AC350" s="11"/>
    </row>
    <row r="351" spans="1:29" ht="15" customHeight="1">
      <c r="A351" s="55" t="s">
        <v>283</v>
      </c>
      <c r="B351" s="62" t="s">
        <v>8</v>
      </c>
      <c r="C351" s="63" t="s">
        <v>53</v>
      </c>
      <c r="D351" s="58"/>
      <c r="E351" s="58"/>
      <c r="F351" s="58">
        <v>35</v>
      </c>
      <c r="G351" s="58"/>
      <c r="H351" s="58"/>
      <c r="I351" s="58"/>
      <c r="J351" s="58"/>
      <c r="K351" s="58"/>
      <c r="L351" s="209"/>
      <c r="M351" s="243"/>
      <c r="N351" s="58"/>
      <c r="O351" s="58"/>
      <c r="P351" s="58"/>
      <c r="Q351" s="58"/>
      <c r="R351" s="58"/>
      <c r="S351" s="58"/>
      <c r="T351" s="58"/>
      <c r="U351" s="58"/>
      <c r="V351" s="59"/>
      <c r="W351" s="58"/>
      <c r="X351" s="61"/>
      <c r="Y351" s="53">
        <f t="shared" si="10"/>
        <v>1</v>
      </c>
      <c r="Z351" s="54">
        <f t="shared" si="11"/>
        <v>35</v>
      </c>
      <c r="AA351" s="54">
        <f>IF(Y351=0,0,IF(Y351&gt;7,AVERAGE(LARGE(D351:W351,{1,2,3,4,5,6,7,8})),0))</f>
        <v>0</v>
      </c>
      <c r="AB351" s="54">
        <f>IF(Y351=0,0,IF(Y351&gt;7,SUM(LARGE(D351:W351,{1,2,3,4,5,6,7,8})),0))</f>
        <v>0</v>
      </c>
      <c r="AC351" s="11"/>
    </row>
    <row r="352" spans="1:29" ht="15" customHeight="1">
      <c r="A352" s="55" t="s">
        <v>283</v>
      </c>
      <c r="B352" s="62" t="s">
        <v>8</v>
      </c>
      <c r="C352" s="63" t="s">
        <v>55</v>
      </c>
      <c r="D352" s="58"/>
      <c r="E352" s="58"/>
      <c r="F352" s="58">
        <v>44</v>
      </c>
      <c r="G352" s="58"/>
      <c r="H352" s="58"/>
      <c r="I352" s="58"/>
      <c r="J352" s="58"/>
      <c r="K352" s="58"/>
      <c r="L352" s="209"/>
      <c r="M352" s="243"/>
      <c r="N352" s="58"/>
      <c r="O352" s="58"/>
      <c r="P352" s="58"/>
      <c r="Q352" s="58"/>
      <c r="R352" s="58"/>
      <c r="S352" s="58"/>
      <c r="T352" s="58"/>
      <c r="U352" s="58"/>
      <c r="V352" s="59"/>
      <c r="W352" s="58"/>
      <c r="X352" s="61"/>
      <c r="Y352" s="53">
        <f t="shared" si="10"/>
        <v>1</v>
      </c>
      <c r="Z352" s="54">
        <f t="shared" si="11"/>
        <v>44</v>
      </c>
      <c r="AA352" s="54">
        <f>IF(Y352=0,0,IF(Y352&gt;7,AVERAGE(LARGE(D352:W352,{1,2,3,4,5,6,7,8})),0))</f>
        <v>0</v>
      </c>
      <c r="AB352" s="54">
        <f>IF(Y352=0,0,IF(Y352&gt;7,SUM(LARGE(D352:W352,{1,2,3,4,5,6,7,8})),0))</f>
        <v>0</v>
      </c>
      <c r="AC352" s="11"/>
    </row>
    <row r="353" spans="1:29" ht="15" customHeight="1">
      <c r="A353" s="55" t="s">
        <v>283</v>
      </c>
      <c r="B353" s="62" t="s">
        <v>8</v>
      </c>
      <c r="C353" s="63" t="s">
        <v>56</v>
      </c>
      <c r="D353" s="58"/>
      <c r="E353" s="58"/>
      <c r="F353" s="58"/>
      <c r="G353" s="58"/>
      <c r="H353" s="58"/>
      <c r="I353" s="58"/>
      <c r="J353" s="58"/>
      <c r="K353" s="58"/>
      <c r="L353" s="209"/>
      <c r="M353" s="243"/>
      <c r="N353" s="58"/>
      <c r="O353" s="58"/>
      <c r="P353" s="58"/>
      <c r="Q353" s="58"/>
      <c r="R353" s="58"/>
      <c r="S353" s="58"/>
      <c r="T353" s="58"/>
      <c r="U353" s="58"/>
      <c r="V353" s="59"/>
      <c r="W353" s="58"/>
      <c r="X353" s="61"/>
      <c r="Y353" s="53">
        <f t="shared" si="10"/>
        <v>0</v>
      </c>
      <c r="Z353" s="54">
        <f t="shared" si="11"/>
        <v>0</v>
      </c>
      <c r="AA353" s="54">
        <f>IF(Y353=0,0,IF(Y353&gt;7,AVERAGE(LARGE(D353:W353,{1,2,3,4,5,6,7,8})),0))</f>
        <v>0</v>
      </c>
      <c r="AB353" s="54">
        <f>IF(Y353=0,0,IF(Y353&gt;7,SUM(LARGE(D353:W353,{1,2,3,4,5,6,7,8})),0))</f>
        <v>0</v>
      </c>
      <c r="AC353" s="11"/>
    </row>
    <row r="354" spans="1:29" ht="15" customHeight="1">
      <c r="A354" s="267" t="s">
        <v>565</v>
      </c>
      <c r="B354" s="265" t="s">
        <v>90</v>
      </c>
      <c r="C354" s="268" t="s">
        <v>53</v>
      </c>
      <c r="D354" s="58"/>
      <c r="E354" s="58"/>
      <c r="F354" s="58"/>
      <c r="G354" s="58"/>
      <c r="H354" s="58"/>
      <c r="I354" s="58"/>
      <c r="J354" s="58"/>
      <c r="K354" s="58"/>
      <c r="L354" s="209"/>
      <c r="M354" s="243"/>
      <c r="N354" s="58"/>
      <c r="O354" s="58"/>
      <c r="P354" s="269">
        <v>33</v>
      </c>
      <c r="Q354" s="58"/>
      <c r="R354" s="58"/>
      <c r="S354" s="58"/>
      <c r="T354" s="58"/>
      <c r="U354" s="58"/>
      <c r="V354" s="59"/>
      <c r="W354" s="58"/>
      <c r="X354" s="61"/>
      <c r="Y354" s="53">
        <f t="shared" si="10"/>
        <v>1</v>
      </c>
      <c r="Z354" s="54">
        <f t="shared" si="11"/>
        <v>33</v>
      </c>
      <c r="AA354" s="54">
        <f>IF(Y354=0,0,IF(Y354&gt;7,AVERAGE(LARGE(D354:W354,{1,2,3,4,5,6,7,8})),0))</f>
        <v>0</v>
      </c>
      <c r="AB354" s="54">
        <f>IF(Y354=0,0,IF(Y354&gt;7,SUM(LARGE(D354:W354,{1,2,3,4,5,6,7,8})),0))</f>
        <v>0</v>
      </c>
      <c r="AC354" s="11"/>
    </row>
    <row r="355" spans="1:29" ht="15" customHeight="1">
      <c r="A355" s="55" t="s">
        <v>284</v>
      </c>
      <c r="B355" s="62" t="s">
        <v>10</v>
      </c>
      <c r="C355" s="63" t="s">
        <v>53</v>
      </c>
      <c r="D355" s="58"/>
      <c r="E355" s="58"/>
      <c r="F355" s="58"/>
      <c r="G355" s="58"/>
      <c r="H355" s="58"/>
      <c r="I355" s="58">
        <v>40</v>
      </c>
      <c r="J355" s="58"/>
      <c r="K355" s="58"/>
      <c r="L355" s="209"/>
      <c r="M355" s="243"/>
      <c r="N355" s="58"/>
      <c r="O355" s="58"/>
      <c r="P355" s="58"/>
      <c r="Q355" s="58"/>
      <c r="R355" s="58"/>
      <c r="S355" s="58"/>
      <c r="T355" s="58"/>
      <c r="U355" s="58"/>
      <c r="V355" s="59"/>
      <c r="W355" s="58"/>
      <c r="X355" s="61"/>
      <c r="Y355" s="53">
        <f t="shared" si="10"/>
        <v>1</v>
      </c>
      <c r="Z355" s="54">
        <f t="shared" si="11"/>
        <v>40</v>
      </c>
      <c r="AA355" s="54">
        <f>IF(Y355=0,0,IF(Y355&gt;7,AVERAGE(LARGE(D355:W355,{1,2,3,4,5,6,7,8})),0))</f>
        <v>0</v>
      </c>
      <c r="AB355" s="54">
        <f>IF(Y355=0,0,IF(Y355&gt;7,SUM(LARGE(D355:W355,{1,2,3,4,5,6,7,8})),0))</f>
        <v>0</v>
      </c>
      <c r="AC355" s="11"/>
    </row>
    <row r="356" spans="1:29" ht="15" customHeight="1">
      <c r="A356" s="55" t="s">
        <v>284</v>
      </c>
      <c r="B356" s="62" t="s">
        <v>5</v>
      </c>
      <c r="C356" s="63" t="s">
        <v>66</v>
      </c>
      <c r="D356" s="58"/>
      <c r="E356" s="58"/>
      <c r="F356" s="58"/>
      <c r="G356" s="58"/>
      <c r="H356" s="58"/>
      <c r="I356" s="58">
        <v>39</v>
      </c>
      <c r="J356" s="58"/>
      <c r="K356" s="58"/>
      <c r="L356" s="209"/>
      <c r="M356" s="243"/>
      <c r="N356" s="58"/>
      <c r="O356" s="58"/>
      <c r="P356" s="58"/>
      <c r="Q356" s="58"/>
      <c r="R356" s="58"/>
      <c r="S356" s="58"/>
      <c r="T356" s="58"/>
      <c r="U356" s="58"/>
      <c r="V356" s="59"/>
      <c r="W356" s="58"/>
      <c r="X356" s="61"/>
      <c r="Y356" s="53">
        <f t="shared" si="10"/>
        <v>1</v>
      </c>
      <c r="Z356" s="54">
        <f t="shared" si="11"/>
        <v>39</v>
      </c>
      <c r="AA356" s="54">
        <f>IF(Y356=0,0,IF(Y356&gt;7,AVERAGE(LARGE(D356:W356,{1,2,3,4,5,6,7,8})),0))</f>
        <v>0</v>
      </c>
      <c r="AB356" s="54">
        <f>IF(Y356=0,0,IF(Y356&gt;7,SUM(LARGE(D356:W356,{1,2,3,4,5,6,7,8})),0))</f>
        <v>0</v>
      </c>
      <c r="AC356" s="11"/>
    </row>
    <row r="357" spans="1:29" ht="15" customHeight="1">
      <c r="A357" s="55" t="s">
        <v>285</v>
      </c>
      <c r="B357" s="62" t="s">
        <v>8</v>
      </c>
      <c r="C357" s="63" t="s">
        <v>55</v>
      </c>
      <c r="D357" s="58"/>
      <c r="E357" s="58"/>
      <c r="F357" s="58"/>
      <c r="G357" s="58"/>
      <c r="H357" s="58"/>
      <c r="I357" s="58"/>
      <c r="J357" s="58"/>
      <c r="K357" s="58"/>
      <c r="L357" s="209"/>
      <c r="M357" s="243"/>
      <c r="N357" s="58"/>
      <c r="O357" s="58"/>
      <c r="P357" s="58"/>
      <c r="Q357" s="58"/>
      <c r="R357" s="58"/>
      <c r="S357" s="58"/>
      <c r="T357" s="58"/>
      <c r="U357" s="58"/>
      <c r="V357" s="59"/>
      <c r="W357" s="58"/>
      <c r="X357" s="61"/>
      <c r="Y357" s="53">
        <f t="shared" si="10"/>
        <v>0</v>
      </c>
      <c r="Z357" s="54">
        <f t="shared" si="11"/>
        <v>0</v>
      </c>
      <c r="AA357" s="54">
        <f>IF(Y357=0,0,IF(Y357&gt;7,AVERAGE(LARGE(D357:W357,{1,2,3,4,5,6,7,8})),0))</f>
        <v>0</v>
      </c>
      <c r="AB357" s="54">
        <f>IF(Y357=0,0,IF(Y357&gt;7,SUM(LARGE(D357:W357,{1,2,3,4,5,6,7,8})),0))</f>
        <v>0</v>
      </c>
      <c r="AC357" s="11"/>
    </row>
    <row r="358" spans="1:29" ht="15" customHeight="1">
      <c r="A358" s="55" t="s">
        <v>285</v>
      </c>
      <c r="B358" s="62" t="s">
        <v>8</v>
      </c>
      <c r="C358" s="63" t="s">
        <v>66</v>
      </c>
      <c r="D358" s="58"/>
      <c r="E358" s="58">
        <v>30</v>
      </c>
      <c r="F358" s="58">
        <v>35</v>
      </c>
      <c r="G358" s="58">
        <v>34</v>
      </c>
      <c r="H358" s="58"/>
      <c r="I358" s="58">
        <v>23</v>
      </c>
      <c r="J358" s="58"/>
      <c r="K358" s="58"/>
      <c r="L358" s="209"/>
      <c r="M358" s="243">
        <v>31</v>
      </c>
      <c r="N358" s="58">
        <v>32</v>
      </c>
      <c r="O358" s="58">
        <v>35</v>
      </c>
      <c r="P358" s="58"/>
      <c r="Q358" s="58"/>
      <c r="R358" s="58"/>
      <c r="S358" s="58"/>
      <c r="T358" s="58"/>
      <c r="U358" s="58"/>
      <c r="V358" s="59">
        <v>33</v>
      </c>
      <c r="W358" s="58"/>
      <c r="X358" s="61"/>
      <c r="Y358" s="53">
        <f t="shared" si="10"/>
        <v>8</v>
      </c>
      <c r="Z358" s="54">
        <f t="shared" si="11"/>
        <v>31.625</v>
      </c>
      <c r="AA358" s="54">
        <f>IF(Y358=0,0,IF(Y358&gt;7,AVERAGE(LARGE(D358:W358,{1,2,3,4,5,6,7,8})),0))</f>
        <v>31.625</v>
      </c>
      <c r="AB358" s="54">
        <f>IF(Y358=0,0,IF(Y358&gt;7,SUM(LARGE(D358:W358,{1,2,3,4,5,6,7,8})),0))</f>
        <v>253</v>
      </c>
      <c r="AC358" s="11"/>
    </row>
    <row r="359" spans="1:29" ht="15" customHeight="1">
      <c r="A359" s="55" t="s">
        <v>285</v>
      </c>
      <c r="B359" s="62" t="s">
        <v>8</v>
      </c>
      <c r="C359" s="63" t="s">
        <v>56</v>
      </c>
      <c r="D359" s="58"/>
      <c r="E359" s="58">
        <v>30</v>
      </c>
      <c r="F359" s="58">
        <v>31</v>
      </c>
      <c r="G359" s="58">
        <v>32</v>
      </c>
      <c r="H359" s="58"/>
      <c r="I359" s="58">
        <v>42</v>
      </c>
      <c r="J359" s="58">
        <v>17</v>
      </c>
      <c r="K359" s="58"/>
      <c r="L359" s="209"/>
      <c r="M359" s="243">
        <v>25</v>
      </c>
      <c r="N359" s="58"/>
      <c r="O359" s="58">
        <v>32</v>
      </c>
      <c r="P359" s="58"/>
      <c r="Q359" s="58">
        <v>39</v>
      </c>
      <c r="R359" s="58"/>
      <c r="S359" s="58"/>
      <c r="T359" s="58"/>
      <c r="U359" s="58"/>
      <c r="V359" s="59">
        <v>37</v>
      </c>
      <c r="W359" s="58">
        <v>33</v>
      </c>
      <c r="X359" s="61"/>
      <c r="Y359" s="53">
        <f t="shared" si="10"/>
        <v>10</v>
      </c>
      <c r="Z359" s="54">
        <f t="shared" si="11"/>
        <v>31.8</v>
      </c>
      <c r="AA359" s="54">
        <f>IF(Y359=0,0,IF(Y359&gt;7,AVERAGE(LARGE(D359:W359,{1,2,3,4,5,6,7,8})),0))</f>
        <v>34.5</v>
      </c>
      <c r="AB359" s="54">
        <f>IF(Y359=0,0,IF(Y359&gt;7,SUM(LARGE(D359:W359,{1,2,3,4,5,6,7,8})),0))</f>
        <v>276</v>
      </c>
      <c r="AC359" s="11"/>
    </row>
    <row r="360" spans="1:29" ht="15" customHeight="1">
      <c r="A360" s="55" t="s">
        <v>286</v>
      </c>
      <c r="B360" s="62" t="s">
        <v>5</v>
      </c>
      <c r="C360" s="63" t="s">
        <v>85</v>
      </c>
      <c r="D360" s="58"/>
      <c r="E360" s="58">
        <v>35</v>
      </c>
      <c r="F360" s="58">
        <v>34</v>
      </c>
      <c r="G360" s="58">
        <v>39</v>
      </c>
      <c r="H360" s="58">
        <v>31</v>
      </c>
      <c r="I360" s="58">
        <v>30</v>
      </c>
      <c r="J360" s="58">
        <v>38</v>
      </c>
      <c r="K360" s="58">
        <v>40</v>
      </c>
      <c r="L360" s="209">
        <v>41</v>
      </c>
      <c r="M360" s="243">
        <v>33</v>
      </c>
      <c r="N360" s="58"/>
      <c r="O360" s="58">
        <v>33</v>
      </c>
      <c r="P360" s="58">
        <v>33</v>
      </c>
      <c r="Q360" s="58"/>
      <c r="R360" s="58"/>
      <c r="S360" s="58"/>
      <c r="T360" s="59"/>
      <c r="U360" s="58"/>
      <c r="V360" s="59">
        <v>39</v>
      </c>
      <c r="W360" s="58"/>
      <c r="X360" s="61"/>
      <c r="Y360" s="53">
        <f t="shared" si="10"/>
        <v>12</v>
      </c>
      <c r="Z360" s="54">
        <f t="shared" si="11"/>
        <v>35.5</v>
      </c>
      <c r="AA360" s="54">
        <f>IF(Y360=0,0,IF(Y360&gt;7,AVERAGE(LARGE(D360:W360,{1,2,3,4,5,6,7,8})),0))</f>
        <v>37.375</v>
      </c>
      <c r="AB360" s="54">
        <f>IF(Y360=0,0,IF(Y360&gt;7,SUM(LARGE(D360:W360,{1,2,3,4,5,6,7,8})),0))</f>
        <v>299</v>
      </c>
      <c r="AC360" s="11"/>
    </row>
    <row r="361" spans="1:29" ht="15" customHeight="1">
      <c r="A361" s="55" t="s">
        <v>287</v>
      </c>
      <c r="B361" s="62" t="s">
        <v>5</v>
      </c>
      <c r="C361" s="63" t="s">
        <v>53</v>
      </c>
      <c r="D361" s="58"/>
      <c r="E361" s="58">
        <v>40</v>
      </c>
      <c r="F361" s="58">
        <v>39</v>
      </c>
      <c r="G361" s="58">
        <v>40</v>
      </c>
      <c r="H361" s="58">
        <v>37</v>
      </c>
      <c r="I361" s="58">
        <v>44</v>
      </c>
      <c r="J361" s="58">
        <v>36</v>
      </c>
      <c r="K361" s="58">
        <v>40</v>
      </c>
      <c r="L361" s="209">
        <v>46</v>
      </c>
      <c r="M361" s="243">
        <v>43</v>
      </c>
      <c r="N361" s="58"/>
      <c r="O361" s="58">
        <v>43</v>
      </c>
      <c r="P361" s="58">
        <v>44</v>
      </c>
      <c r="Q361" s="58"/>
      <c r="R361" s="58"/>
      <c r="S361" s="58"/>
      <c r="T361" s="58"/>
      <c r="U361" s="58"/>
      <c r="V361" s="59">
        <v>39</v>
      </c>
      <c r="W361" s="58">
        <v>40</v>
      </c>
      <c r="X361" s="61"/>
      <c r="Y361" s="53">
        <f t="shared" si="10"/>
        <v>13</v>
      </c>
      <c r="Z361" s="54">
        <f t="shared" si="11"/>
        <v>40.846153846153847</v>
      </c>
      <c r="AA361" s="54">
        <f>IF(Y361=0,0,IF(Y361&gt;7,AVERAGE(LARGE(D361:W361,{1,2,3,4,5,6,7,8})),0))</f>
        <v>42.5</v>
      </c>
      <c r="AB361" s="54">
        <f>IF(Y361=0,0,IF(Y361&gt;7,SUM(LARGE(D361:W361,{1,2,3,4,5,6,7,8})),0))</f>
        <v>340</v>
      </c>
      <c r="AC361" s="11"/>
    </row>
    <row r="362" spans="1:29" ht="15" customHeight="1">
      <c r="A362" s="55" t="s">
        <v>288</v>
      </c>
      <c r="B362" s="62" t="s">
        <v>4</v>
      </c>
      <c r="C362" s="63" t="s">
        <v>53</v>
      </c>
      <c r="D362" s="58"/>
      <c r="E362" s="58">
        <v>24</v>
      </c>
      <c r="F362" s="58">
        <v>28</v>
      </c>
      <c r="G362" s="58">
        <v>25</v>
      </c>
      <c r="H362" s="58"/>
      <c r="I362" s="58"/>
      <c r="J362" s="58"/>
      <c r="K362" s="58"/>
      <c r="L362" s="209"/>
      <c r="M362" s="243">
        <v>19</v>
      </c>
      <c r="N362" s="58"/>
      <c r="O362" s="58"/>
      <c r="P362" s="58"/>
      <c r="Q362" s="58"/>
      <c r="R362" s="58"/>
      <c r="S362" s="58"/>
      <c r="T362" s="58"/>
      <c r="U362" s="58"/>
      <c r="V362" s="59"/>
      <c r="W362" s="58"/>
      <c r="X362" s="61"/>
      <c r="Y362" s="53">
        <f t="shared" si="10"/>
        <v>4</v>
      </c>
      <c r="Z362" s="54">
        <f t="shared" si="11"/>
        <v>24</v>
      </c>
      <c r="AA362" s="54">
        <f>IF(Y362=0,0,IF(Y362&gt;7,AVERAGE(LARGE(D362:W362,{1,2,3,4,5,6,7,8})),0))</f>
        <v>0</v>
      </c>
      <c r="AB362" s="54">
        <f>IF(Y362=0,0,IF(Y362&gt;7,SUM(LARGE(D362:W362,{1,2,3,4,5,6,7,8})),0))</f>
        <v>0</v>
      </c>
      <c r="AC362" s="11"/>
    </row>
    <row r="363" spans="1:29" ht="15" customHeight="1">
      <c r="A363" s="55" t="s">
        <v>289</v>
      </c>
      <c r="B363" s="62" t="s">
        <v>11</v>
      </c>
      <c r="C363" s="63" t="s">
        <v>53</v>
      </c>
      <c r="D363" s="58"/>
      <c r="E363" s="58"/>
      <c r="F363" s="58"/>
      <c r="G363" s="58"/>
      <c r="H363" s="58"/>
      <c r="I363" s="58"/>
      <c r="J363" s="58"/>
      <c r="K363" s="58"/>
      <c r="L363" s="209"/>
      <c r="M363" s="243"/>
      <c r="N363" s="58"/>
      <c r="O363" s="58"/>
      <c r="P363" s="58"/>
      <c r="Q363" s="58"/>
      <c r="R363" s="58"/>
      <c r="S363" s="58"/>
      <c r="T363" s="58"/>
      <c r="U363" s="58"/>
      <c r="V363" s="59"/>
      <c r="W363" s="58"/>
      <c r="X363" s="61"/>
      <c r="Y363" s="53">
        <f t="shared" si="10"/>
        <v>0</v>
      </c>
      <c r="Z363" s="54">
        <f t="shared" si="11"/>
        <v>0</v>
      </c>
      <c r="AA363" s="54">
        <f>IF(Y363=0,0,IF(Y363&gt;7,AVERAGE(LARGE(D363:W363,{1,2,3,4,5,6,7,8})),0))</f>
        <v>0</v>
      </c>
      <c r="AB363" s="54">
        <f>IF(Y363=0,0,IF(Y363&gt;7,SUM(LARGE(D363:W363,{1,2,3,4,5,6,7,8})),0))</f>
        <v>0</v>
      </c>
      <c r="AC363" s="11"/>
    </row>
    <row r="364" spans="1:29" ht="15" customHeight="1">
      <c r="A364" s="55" t="s">
        <v>289</v>
      </c>
      <c r="B364" s="62" t="s">
        <v>11</v>
      </c>
      <c r="C364" s="63" t="s">
        <v>66</v>
      </c>
      <c r="D364" s="58"/>
      <c r="E364" s="58"/>
      <c r="F364" s="58"/>
      <c r="G364" s="58"/>
      <c r="H364" s="58"/>
      <c r="I364" s="58"/>
      <c r="J364" s="58"/>
      <c r="K364" s="58"/>
      <c r="L364" s="209"/>
      <c r="M364" s="243"/>
      <c r="N364" s="58"/>
      <c r="O364" s="58"/>
      <c r="P364" s="58"/>
      <c r="Q364" s="58"/>
      <c r="R364" s="58"/>
      <c r="S364" s="58"/>
      <c r="T364" s="58"/>
      <c r="U364" s="58"/>
      <c r="V364" s="59"/>
      <c r="W364" s="58"/>
      <c r="X364" s="60"/>
      <c r="Y364" s="53">
        <f t="shared" si="10"/>
        <v>0</v>
      </c>
      <c r="Z364" s="54">
        <f t="shared" si="11"/>
        <v>0</v>
      </c>
      <c r="AA364" s="54">
        <f>IF(Y364=0,0,IF(Y364&gt;7,AVERAGE(LARGE(D364:W364,{1,2,3,4,5,6,7,8})),0))</f>
        <v>0</v>
      </c>
      <c r="AB364" s="54">
        <f>IF(Y364=0,0,IF(Y364&gt;7,SUM(LARGE(D364:W364,{1,2,3,4,5,6,7,8})),0))</f>
        <v>0</v>
      </c>
      <c r="AC364" s="11"/>
    </row>
    <row r="365" spans="1:29" ht="15" customHeight="1">
      <c r="A365" s="55" t="s">
        <v>290</v>
      </c>
      <c r="B365" s="62" t="s">
        <v>4</v>
      </c>
      <c r="C365" s="57" t="s">
        <v>53</v>
      </c>
      <c r="D365" s="58"/>
      <c r="E365" s="58"/>
      <c r="F365" s="58"/>
      <c r="G365" s="58"/>
      <c r="H365" s="58"/>
      <c r="I365" s="58">
        <v>41</v>
      </c>
      <c r="J365" s="58"/>
      <c r="K365" s="58"/>
      <c r="L365" s="209"/>
      <c r="M365" s="243"/>
      <c r="N365" s="58"/>
      <c r="O365" s="58"/>
      <c r="P365" s="58"/>
      <c r="Q365" s="58"/>
      <c r="R365" s="58"/>
      <c r="S365" s="58"/>
      <c r="T365" s="58"/>
      <c r="U365" s="58"/>
      <c r="V365" s="59"/>
      <c r="W365" s="58"/>
      <c r="X365" s="61"/>
      <c r="Y365" s="53">
        <f t="shared" si="10"/>
        <v>1</v>
      </c>
      <c r="Z365" s="54">
        <f t="shared" si="11"/>
        <v>41</v>
      </c>
      <c r="AA365" s="54">
        <f>IF(Y365=0,0,IF(Y365&gt;7,AVERAGE(LARGE(D365:W365,{1,2,3,4,5,6,7,8})),0))</f>
        <v>0</v>
      </c>
      <c r="AB365" s="54">
        <f>IF(Y365=0,0,IF(Y365&gt;7,SUM(LARGE(D365:W365,{1,2,3,4,5,6,7,8})),0))</f>
        <v>0</v>
      </c>
      <c r="AC365" s="11"/>
    </row>
    <row r="366" spans="1:29" ht="15" customHeight="1">
      <c r="A366" s="55" t="s">
        <v>291</v>
      </c>
      <c r="B366" s="62" t="s">
        <v>10</v>
      </c>
      <c r="C366" s="63" t="s">
        <v>53</v>
      </c>
      <c r="D366" s="58"/>
      <c r="E366" s="58"/>
      <c r="F366" s="58"/>
      <c r="G366" s="58"/>
      <c r="H366" s="58"/>
      <c r="I366" s="58"/>
      <c r="J366" s="58"/>
      <c r="K366" s="58"/>
      <c r="L366" s="209"/>
      <c r="M366" s="243"/>
      <c r="N366" s="58"/>
      <c r="O366" s="58"/>
      <c r="P366" s="58"/>
      <c r="Q366" s="58"/>
      <c r="R366" s="58"/>
      <c r="S366" s="58"/>
      <c r="T366" s="58"/>
      <c r="U366" s="58"/>
      <c r="V366" s="59"/>
      <c r="W366" s="58"/>
      <c r="X366" s="61"/>
      <c r="Y366" s="53">
        <f t="shared" si="10"/>
        <v>0</v>
      </c>
      <c r="Z366" s="54">
        <f t="shared" si="11"/>
        <v>0</v>
      </c>
      <c r="AA366" s="54">
        <f>IF(Y366=0,0,IF(Y366&gt;7,AVERAGE(LARGE(D366:W366,{1,2,3,4,5,6,7,8})),0))</f>
        <v>0</v>
      </c>
      <c r="AB366" s="54">
        <f>IF(Y366=0,0,IF(Y366&gt;7,SUM(LARGE(D366:W366,{1,2,3,4,5,6,7,8})),0))</f>
        <v>0</v>
      </c>
      <c r="AC366" s="11"/>
    </row>
    <row r="367" spans="1:29" s="2" customFormat="1" ht="15" customHeight="1">
      <c r="A367" s="55" t="s">
        <v>291</v>
      </c>
      <c r="B367" s="62" t="s">
        <v>10</v>
      </c>
      <c r="C367" s="63" t="s">
        <v>56</v>
      </c>
      <c r="D367" s="58"/>
      <c r="E367" s="58"/>
      <c r="F367" s="58"/>
      <c r="G367" s="58">
        <v>41</v>
      </c>
      <c r="H367" s="58"/>
      <c r="I367" s="58">
        <v>41</v>
      </c>
      <c r="J367" s="58">
        <v>38</v>
      </c>
      <c r="K367" s="58">
        <v>43</v>
      </c>
      <c r="L367" s="209"/>
      <c r="M367" s="243"/>
      <c r="N367" s="58"/>
      <c r="O367" s="58"/>
      <c r="P367" s="58">
        <v>32</v>
      </c>
      <c r="Q367" s="58"/>
      <c r="R367" s="58"/>
      <c r="S367" s="58"/>
      <c r="T367" s="58"/>
      <c r="U367" s="58"/>
      <c r="V367" s="59"/>
      <c r="W367" s="58"/>
      <c r="X367" s="61"/>
      <c r="Y367" s="53">
        <f t="shared" si="10"/>
        <v>5</v>
      </c>
      <c r="Z367" s="54">
        <f t="shared" si="11"/>
        <v>39</v>
      </c>
      <c r="AA367" s="54">
        <f>IF(Y367=0,0,IF(Y367&gt;7,AVERAGE(LARGE(D367:W367,{1,2,3,4,5,6,7,8})),0))</f>
        <v>0</v>
      </c>
      <c r="AB367" s="54">
        <f>IF(Y367=0,0,IF(Y367&gt;7,SUM(LARGE(D367:W367,{1,2,3,4,5,6,7,8})),0))</f>
        <v>0</v>
      </c>
      <c r="AC367" s="65"/>
    </row>
    <row r="368" spans="1:29" ht="15" customHeight="1">
      <c r="A368" s="64" t="s">
        <v>292</v>
      </c>
      <c r="B368" s="61" t="s">
        <v>10</v>
      </c>
      <c r="C368" s="63" t="s">
        <v>55</v>
      </c>
      <c r="D368" s="58"/>
      <c r="E368" s="58"/>
      <c r="F368" s="58"/>
      <c r="G368" s="58">
        <v>39</v>
      </c>
      <c r="H368" s="58"/>
      <c r="I368" s="58">
        <v>40</v>
      </c>
      <c r="J368" s="58">
        <v>34</v>
      </c>
      <c r="K368" s="58">
        <v>42</v>
      </c>
      <c r="L368" s="209"/>
      <c r="M368" s="243"/>
      <c r="N368" s="58"/>
      <c r="O368" s="58"/>
      <c r="P368" s="58">
        <v>39</v>
      </c>
      <c r="Q368" s="58"/>
      <c r="R368" s="58"/>
      <c r="S368" s="58"/>
      <c r="T368" s="58"/>
      <c r="U368" s="58"/>
      <c r="V368" s="59"/>
      <c r="W368" s="58"/>
      <c r="X368" s="61"/>
      <c r="Y368" s="53">
        <f t="shared" si="10"/>
        <v>5</v>
      </c>
      <c r="Z368" s="54">
        <f t="shared" si="11"/>
        <v>38.799999999999997</v>
      </c>
      <c r="AA368" s="54">
        <f>IF(Y368=0,0,IF(Y368&gt;7,AVERAGE(LARGE(D368:W368,{1,2,3,4,5,6,7,8})),0))</f>
        <v>0</v>
      </c>
      <c r="AB368" s="54">
        <f>IF(Y368=0,0,IF(Y368&gt;7,SUM(LARGE(D368:W368,{1,2,3,4,5,6,7,8})),0))</f>
        <v>0</v>
      </c>
      <c r="AC368" s="11"/>
    </row>
    <row r="369" spans="1:29" ht="15" customHeight="1">
      <c r="A369" s="55" t="s">
        <v>293</v>
      </c>
      <c r="B369" s="62" t="s">
        <v>10</v>
      </c>
      <c r="C369" s="63" t="s">
        <v>53</v>
      </c>
      <c r="D369" s="58"/>
      <c r="E369" s="58"/>
      <c r="F369" s="58">
        <v>29</v>
      </c>
      <c r="G369" s="58"/>
      <c r="H369" s="58"/>
      <c r="I369" s="58"/>
      <c r="J369" s="58"/>
      <c r="K369" s="58"/>
      <c r="L369" s="209"/>
      <c r="M369" s="243"/>
      <c r="N369" s="58">
        <v>28</v>
      </c>
      <c r="O369" s="58"/>
      <c r="P369" s="58"/>
      <c r="Q369" s="58"/>
      <c r="R369" s="58"/>
      <c r="S369" s="58"/>
      <c r="T369" s="58"/>
      <c r="U369" s="58"/>
      <c r="V369" s="59"/>
      <c r="W369" s="58"/>
      <c r="X369" s="61"/>
      <c r="Y369" s="53">
        <f t="shared" si="10"/>
        <v>2</v>
      </c>
      <c r="Z369" s="54">
        <f t="shared" si="11"/>
        <v>28.5</v>
      </c>
      <c r="AA369" s="54">
        <f>IF(Y369=0,0,IF(Y369&gt;7,AVERAGE(LARGE(D369:W369,{1,2,3,4,5,6,7,8})),0))</f>
        <v>0</v>
      </c>
      <c r="AB369" s="54">
        <f>IF(Y369=0,0,IF(Y369&gt;7,SUM(LARGE(D369:W369,{1,2,3,4,5,6,7,8})),0))</f>
        <v>0</v>
      </c>
      <c r="AC369" s="11"/>
    </row>
    <row r="370" spans="1:29" ht="15" customHeight="1">
      <c r="A370" s="55" t="s">
        <v>293</v>
      </c>
      <c r="B370" s="62" t="s">
        <v>10</v>
      </c>
      <c r="C370" s="63" t="s">
        <v>56</v>
      </c>
      <c r="D370" s="58"/>
      <c r="E370" s="58"/>
      <c r="F370" s="58"/>
      <c r="G370" s="58"/>
      <c r="H370" s="58"/>
      <c r="I370" s="58"/>
      <c r="J370" s="58"/>
      <c r="K370" s="58"/>
      <c r="L370" s="209"/>
      <c r="M370" s="243"/>
      <c r="N370" s="58"/>
      <c r="O370" s="58"/>
      <c r="P370" s="58"/>
      <c r="Q370" s="58"/>
      <c r="R370" s="58"/>
      <c r="S370" s="58"/>
      <c r="T370" s="58"/>
      <c r="U370" s="58"/>
      <c r="V370" s="59"/>
      <c r="W370" s="58"/>
      <c r="X370" s="61"/>
      <c r="Y370" s="53">
        <f t="shared" si="10"/>
        <v>0</v>
      </c>
      <c r="Z370" s="54">
        <f t="shared" si="11"/>
        <v>0</v>
      </c>
      <c r="AA370" s="54">
        <f>IF(Y370=0,0,IF(Y370&gt;7,AVERAGE(LARGE(D370:W370,{1,2,3,4,5,6,7,8})),0))</f>
        <v>0</v>
      </c>
      <c r="AB370" s="54">
        <f>IF(Y370=0,0,IF(Y370&gt;7,SUM(LARGE(D370:W370,{1,2,3,4,5,6,7,8})),0))</f>
        <v>0</v>
      </c>
      <c r="AC370" s="11"/>
    </row>
    <row r="371" spans="1:29" ht="15" customHeight="1">
      <c r="A371" s="55" t="s">
        <v>294</v>
      </c>
      <c r="B371" s="62" t="s">
        <v>6</v>
      </c>
      <c r="C371" s="63" t="s">
        <v>53</v>
      </c>
      <c r="D371" s="58"/>
      <c r="E371" s="58"/>
      <c r="F371" s="58"/>
      <c r="G371" s="58"/>
      <c r="H371" s="58"/>
      <c r="I371" s="58"/>
      <c r="J371" s="58"/>
      <c r="K371" s="58"/>
      <c r="L371" s="209"/>
      <c r="M371" s="243"/>
      <c r="N371" s="58"/>
      <c r="O371" s="58"/>
      <c r="P371" s="58"/>
      <c r="Q371" s="58"/>
      <c r="R371" s="58"/>
      <c r="S371" s="58"/>
      <c r="T371" s="58"/>
      <c r="U371" s="58"/>
      <c r="V371" s="59"/>
      <c r="W371" s="58"/>
      <c r="X371" s="61"/>
      <c r="Y371" s="53">
        <f t="shared" si="10"/>
        <v>0</v>
      </c>
      <c r="Z371" s="54">
        <f t="shared" si="11"/>
        <v>0</v>
      </c>
      <c r="AA371" s="54">
        <f>IF(Y371=0,0,IF(Y371&gt;7,AVERAGE(LARGE(D371:W371,{1,2,3,4,5,6,7,8})),0))</f>
        <v>0</v>
      </c>
      <c r="AB371" s="54">
        <f>IF(Y371=0,0,IF(Y371&gt;7,SUM(LARGE(D371:W371,{1,2,3,4,5,6,7,8})),0))</f>
        <v>0</v>
      </c>
      <c r="AC371" s="11"/>
    </row>
    <row r="372" spans="1:29" ht="15" customHeight="1">
      <c r="A372" s="55" t="s">
        <v>540</v>
      </c>
      <c r="B372" s="62" t="s">
        <v>4</v>
      </c>
      <c r="C372" s="63" t="s">
        <v>53</v>
      </c>
      <c r="D372" s="58"/>
      <c r="E372" s="58">
        <v>26</v>
      </c>
      <c r="F372" s="58">
        <v>18</v>
      </c>
      <c r="G372" s="58">
        <v>29</v>
      </c>
      <c r="H372" s="58"/>
      <c r="I372" s="58"/>
      <c r="J372" s="58"/>
      <c r="K372" s="58"/>
      <c r="L372" s="209"/>
      <c r="M372" s="243"/>
      <c r="N372" s="58"/>
      <c r="O372" s="58"/>
      <c r="P372" s="58"/>
      <c r="Q372" s="58"/>
      <c r="R372" s="58"/>
      <c r="S372" s="58"/>
      <c r="T372" s="58"/>
      <c r="U372" s="58"/>
      <c r="V372" s="59">
        <v>25</v>
      </c>
      <c r="W372" s="58"/>
      <c r="X372" s="61"/>
      <c r="Y372" s="53">
        <f t="shared" si="10"/>
        <v>4</v>
      </c>
      <c r="Z372" s="54">
        <f t="shared" si="11"/>
        <v>24.5</v>
      </c>
      <c r="AA372" s="54">
        <f>IF(Y372=0,0,IF(Y372&gt;7,AVERAGE(LARGE(D372:W372,{1,2,3,4,5,6,7,8})),0))</f>
        <v>0</v>
      </c>
      <c r="AB372" s="54">
        <f>IF(Y372=0,0,IF(Y372&gt;7,SUM(LARGE(D372:W372,{1,2,3,4,5,6,7,8})),0))</f>
        <v>0</v>
      </c>
      <c r="AC372" s="11"/>
    </row>
    <row r="373" spans="1:29" ht="15" customHeight="1">
      <c r="A373" s="55" t="s">
        <v>295</v>
      </c>
      <c r="B373" s="62" t="s">
        <v>5</v>
      </c>
      <c r="C373" s="63" t="s">
        <v>68</v>
      </c>
      <c r="D373" s="58"/>
      <c r="E373" s="58">
        <v>27</v>
      </c>
      <c r="F373" s="58">
        <v>34</v>
      </c>
      <c r="G373" s="58">
        <v>31</v>
      </c>
      <c r="H373" s="58">
        <v>34</v>
      </c>
      <c r="I373" s="58">
        <v>33</v>
      </c>
      <c r="J373" s="58">
        <v>33</v>
      </c>
      <c r="K373" s="58">
        <v>26</v>
      </c>
      <c r="L373" s="209"/>
      <c r="M373" s="243">
        <v>28</v>
      </c>
      <c r="N373" s="58"/>
      <c r="O373" s="58"/>
      <c r="P373" s="58"/>
      <c r="Q373" s="58">
        <v>28</v>
      </c>
      <c r="R373" s="58"/>
      <c r="S373" s="58"/>
      <c r="T373" s="58"/>
      <c r="U373" s="58"/>
      <c r="V373" s="59"/>
      <c r="W373" s="58"/>
      <c r="X373" s="61"/>
      <c r="Y373" s="53">
        <f t="shared" si="10"/>
        <v>9</v>
      </c>
      <c r="Z373" s="54">
        <f t="shared" si="11"/>
        <v>30.444444444444443</v>
      </c>
      <c r="AA373" s="54">
        <f>IF(Y373=0,0,IF(Y373&gt;7,AVERAGE(LARGE(D373:W373,{1,2,3,4,5,6,7,8})),0))</f>
        <v>31</v>
      </c>
      <c r="AB373" s="54">
        <f>IF(Y373=0,0,IF(Y373&gt;7,SUM(LARGE(D373:W373,{1,2,3,4,5,6,7,8})),0))</f>
        <v>248</v>
      </c>
      <c r="AC373" s="11"/>
    </row>
    <row r="374" spans="1:29" ht="15" customHeight="1">
      <c r="A374" s="55" t="s">
        <v>296</v>
      </c>
      <c r="B374" s="62" t="s">
        <v>6</v>
      </c>
      <c r="C374" s="57" t="s">
        <v>53</v>
      </c>
      <c r="D374" s="58"/>
      <c r="E374" s="58"/>
      <c r="F374" s="58"/>
      <c r="G374" s="58"/>
      <c r="H374" s="58"/>
      <c r="I374" s="58"/>
      <c r="J374" s="58"/>
      <c r="K374" s="58"/>
      <c r="L374" s="209"/>
      <c r="M374" s="243"/>
      <c r="N374" s="58"/>
      <c r="O374" s="58"/>
      <c r="P374" s="58"/>
      <c r="Q374" s="58"/>
      <c r="R374" s="58"/>
      <c r="S374" s="58"/>
      <c r="T374" s="58"/>
      <c r="U374" s="58"/>
      <c r="V374" s="59"/>
      <c r="W374" s="58"/>
      <c r="X374" s="61"/>
      <c r="Y374" s="53">
        <f t="shared" si="10"/>
        <v>0</v>
      </c>
      <c r="Z374" s="54">
        <f t="shared" si="11"/>
        <v>0</v>
      </c>
      <c r="AA374" s="54">
        <f>IF(Y374=0,0,IF(Y374&gt;7,AVERAGE(LARGE(D374:W374,{1,2,3,4,5,6,7,8})),0))</f>
        <v>0</v>
      </c>
      <c r="AB374" s="54">
        <f>IF(Y374=0,0,IF(Y374&gt;7,SUM(LARGE(D374:W374,{1,2,3,4,5,6,7,8})),0))</f>
        <v>0</v>
      </c>
      <c r="AC374" s="11"/>
    </row>
    <row r="375" spans="1:29" ht="15" customHeight="1">
      <c r="A375" s="55" t="s">
        <v>551</v>
      </c>
      <c r="B375" s="62" t="s">
        <v>5</v>
      </c>
      <c r="C375" s="63" t="s">
        <v>53</v>
      </c>
      <c r="D375" s="58"/>
      <c r="E375" s="58"/>
      <c r="F375" s="58"/>
      <c r="G375" s="58"/>
      <c r="H375" s="58"/>
      <c r="I375" s="58"/>
      <c r="J375" s="58"/>
      <c r="K375" s="58"/>
      <c r="L375" s="209"/>
      <c r="M375" s="243">
        <v>42</v>
      </c>
      <c r="N375" s="58">
        <v>45</v>
      </c>
      <c r="O375" s="58"/>
      <c r="P375" s="58"/>
      <c r="Q375" s="58"/>
      <c r="R375" s="58"/>
      <c r="S375" s="58"/>
      <c r="T375" s="58"/>
      <c r="U375" s="58"/>
      <c r="V375" s="59"/>
      <c r="W375" s="58"/>
      <c r="X375" s="61"/>
      <c r="Y375" s="53">
        <f t="shared" si="10"/>
        <v>2</v>
      </c>
      <c r="Z375" s="54">
        <f t="shared" si="11"/>
        <v>43.5</v>
      </c>
      <c r="AA375" s="54">
        <f>IF(Y375=0,0,IF(Y375&gt;7,AVERAGE(LARGE(D375:W375,{1,2,3,4,5,6,7,8})),0))</f>
        <v>0</v>
      </c>
      <c r="AB375" s="54">
        <f>IF(Y375=0,0,IF(Y375&gt;7,SUM(LARGE(D375:W375,{1,2,3,4,5,6,7,8})),0))</f>
        <v>0</v>
      </c>
      <c r="AC375" s="11"/>
    </row>
    <row r="376" spans="1:29" ht="15" customHeight="1">
      <c r="A376" s="55" t="s">
        <v>297</v>
      </c>
      <c r="B376" s="62" t="s">
        <v>5</v>
      </c>
      <c r="C376" s="63" t="s">
        <v>66</v>
      </c>
      <c r="D376" s="58"/>
      <c r="E376" s="58"/>
      <c r="F376" s="58"/>
      <c r="G376" s="58"/>
      <c r="H376" s="58"/>
      <c r="I376" s="58"/>
      <c r="J376" s="58"/>
      <c r="K376" s="58"/>
      <c r="L376" s="209"/>
      <c r="M376" s="243"/>
      <c r="N376" s="58"/>
      <c r="O376" s="58"/>
      <c r="P376" s="58"/>
      <c r="Q376" s="58"/>
      <c r="R376" s="58"/>
      <c r="S376" s="58"/>
      <c r="T376" s="58"/>
      <c r="U376" s="58"/>
      <c r="V376" s="59"/>
      <c r="W376" s="58"/>
      <c r="X376" s="61"/>
      <c r="Y376" s="53">
        <f t="shared" si="10"/>
        <v>0</v>
      </c>
      <c r="Z376" s="54">
        <f t="shared" si="11"/>
        <v>0</v>
      </c>
      <c r="AA376" s="54">
        <f>IF(Y376=0,0,IF(Y376&gt;7,AVERAGE(LARGE(D376:W376,{1,2,3,4,5,6,7,8})),0))</f>
        <v>0</v>
      </c>
      <c r="AB376" s="54">
        <f>IF(Y376=0,0,IF(Y376&gt;7,SUM(LARGE(D376:W376,{1,2,3,4,5,6,7,8})),0))</f>
        <v>0</v>
      </c>
      <c r="AC376" s="11"/>
    </row>
    <row r="377" spans="1:29" ht="15" customHeight="1">
      <c r="A377" s="55" t="s">
        <v>298</v>
      </c>
      <c r="B377" s="62" t="s">
        <v>9</v>
      </c>
      <c r="C377" s="63" t="s">
        <v>53</v>
      </c>
      <c r="D377" s="58"/>
      <c r="E377" s="58"/>
      <c r="F377" s="58"/>
      <c r="G377" s="58"/>
      <c r="H377" s="58"/>
      <c r="I377" s="58">
        <v>38</v>
      </c>
      <c r="J377" s="58">
        <v>43</v>
      </c>
      <c r="K377" s="58"/>
      <c r="L377" s="209">
        <v>40</v>
      </c>
      <c r="M377" s="243"/>
      <c r="N377" s="58"/>
      <c r="O377" s="58">
        <v>42</v>
      </c>
      <c r="P377" s="58"/>
      <c r="Q377" s="58"/>
      <c r="R377" s="58"/>
      <c r="S377" s="58"/>
      <c r="T377" s="58"/>
      <c r="U377" s="58"/>
      <c r="V377" s="59">
        <v>40</v>
      </c>
      <c r="W377" s="58">
        <v>45</v>
      </c>
      <c r="X377" s="61"/>
      <c r="Y377" s="53">
        <f t="shared" si="10"/>
        <v>6</v>
      </c>
      <c r="Z377" s="54">
        <f t="shared" si="11"/>
        <v>41.333333333333336</v>
      </c>
      <c r="AA377" s="54">
        <f>IF(Y377=0,0,IF(Y377&gt;7,AVERAGE(LARGE(D377:W377,{1,2,3,4,5,6,7,8})),0))</f>
        <v>0</v>
      </c>
      <c r="AB377" s="54">
        <f>IF(Y377=0,0,IF(Y377&gt;7,SUM(LARGE(D377:W377,{1,2,3,4,5,6,7,8})),0))</f>
        <v>0</v>
      </c>
      <c r="AC377" s="11"/>
    </row>
    <row r="378" spans="1:29" ht="15" customHeight="1">
      <c r="A378" s="55" t="s">
        <v>299</v>
      </c>
      <c r="B378" s="62" t="s">
        <v>9</v>
      </c>
      <c r="C378" s="63" t="s">
        <v>55</v>
      </c>
      <c r="D378" s="58"/>
      <c r="E378" s="58"/>
      <c r="F378" s="58"/>
      <c r="G378" s="58"/>
      <c r="H378" s="58"/>
      <c r="I378" s="58"/>
      <c r="J378" s="58"/>
      <c r="K378" s="58"/>
      <c r="L378" s="209">
        <v>41</v>
      </c>
      <c r="M378" s="243"/>
      <c r="N378" s="58"/>
      <c r="O378" s="58"/>
      <c r="P378" s="58"/>
      <c r="Q378" s="58"/>
      <c r="R378" s="58"/>
      <c r="S378" s="58"/>
      <c r="T378" s="58"/>
      <c r="U378" s="58"/>
      <c r="V378" s="59">
        <v>39</v>
      </c>
      <c r="W378" s="58"/>
      <c r="X378" s="61"/>
      <c r="Y378" s="53">
        <f t="shared" si="10"/>
        <v>2</v>
      </c>
      <c r="Z378" s="54">
        <f t="shared" si="11"/>
        <v>40</v>
      </c>
      <c r="AA378" s="54">
        <f>IF(Y378=0,0,IF(Y378&gt;7,AVERAGE(LARGE(D378:W378,{1,2,3,4,5,6,7,8})),0))</f>
        <v>0</v>
      </c>
      <c r="AB378" s="54">
        <f>IF(Y378=0,0,IF(Y378&gt;7,SUM(LARGE(D378:W378,{1,2,3,4,5,6,7,8})),0))</f>
        <v>0</v>
      </c>
      <c r="AC378" s="11"/>
    </row>
    <row r="379" spans="1:29" ht="15" customHeight="1">
      <c r="A379" s="55" t="s">
        <v>300</v>
      </c>
      <c r="B379" s="62" t="s">
        <v>7</v>
      </c>
      <c r="C379" s="63" t="s">
        <v>53</v>
      </c>
      <c r="D379" s="58"/>
      <c r="E379" s="58"/>
      <c r="F379" s="58"/>
      <c r="G379" s="58"/>
      <c r="H379" s="58"/>
      <c r="I379" s="58"/>
      <c r="J379" s="58"/>
      <c r="K379" s="58"/>
      <c r="L379" s="209"/>
      <c r="M379" s="243"/>
      <c r="N379" s="58">
        <v>36</v>
      </c>
      <c r="O379" s="58"/>
      <c r="P379" s="58"/>
      <c r="Q379" s="58"/>
      <c r="R379" s="58"/>
      <c r="S379" s="58"/>
      <c r="T379" s="58"/>
      <c r="U379" s="58"/>
      <c r="V379" s="59"/>
      <c r="W379" s="58"/>
      <c r="X379" s="61"/>
      <c r="Y379" s="53">
        <f t="shared" si="10"/>
        <v>1</v>
      </c>
      <c r="Z379" s="54">
        <f t="shared" si="11"/>
        <v>36</v>
      </c>
      <c r="AA379" s="54">
        <f>IF(Y379=0,0,IF(Y379&gt;7,AVERAGE(LARGE(D379:W379,{1,2,3,4,5,6,7,8})),0))</f>
        <v>0</v>
      </c>
      <c r="AB379" s="54">
        <f>IF(Y379=0,0,IF(Y379&gt;7,SUM(LARGE(D379:W379,{1,2,3,4,5,6,7,8})),0))</f>
        <v>0</v>
      </c>
      <c r="AC379" s="11"/>
    </row>
    <row r="380" spans="1:29" ht="15" customHeight="1">
      <c r="A380" s="64" t="s">
        <v>300</v>
      </c>
      <c r="B380" s="61" t="s">
        <v>7</v>
      </c>
      <c r="C380" s="63" t="s">
        <v>55</v>
      </c>
      <c r="D380" s="58"/>
      <c r="E380" s="58"/>
      <c r="F380" s="58"/>
      <c r="G380" s="58"/>
      <c r="H380" s="58"/>
      <c r="I380" s="58"/>
      <c r="J380" s="58"/>
      <c r="K380" s="58"/>
      <c r="L380" s="209"/>
      <c r="M380" s="243"/>
      <c r="N380" s="58"/>
      <c r="O380" s="58"/>
      <c r="P380" s="58"/>
      <c r="Q380" s="58"/>
      <c r="R380" s="58"/>
      <c r="S380" s="58"/>
      <c r="T380" s="58"/>
      <c r="U380" s="58"/>
      <c r="V380" s="59"/>
      <c r="W380" s="58"/>
      <c r="X380" s="61"/>
      <c r="Y380" s="53">
        <f t="shared" si="10"/>
        <v>0</v>
      </c>
      <c r="Z380" s="54">
        <f t="shared" si="11"/>
        <v>0</v>
      </c>
      <c r="AA380" s="54">
        <f>IF(Y380=0,0,IF(Y380&gt;7,AVERAGE(LARGE(D380:W380,{1,2,3,4,5,6,7,8})),0))</f>
        <v>0</v>
      </c>
      <c r="AB380" s="54">
        <f>IF(Y380=0,0,IF(Y380&gt;7,SUM(LARGE(D380:W380,{1,2,3,4,5,6,7,8})),0))</f>
        <v>0</v>
      </c>
      <c r="AC380" s="11"/>
    </row>
    <row r="381" spans="1:29" ht="15" customHeight="1">
      <c r="A381" s="64" t="s">
        <v>300</v>
      </c>
      <c r="B381" s="61" t="s">
        <v>7</v>
      </c>
      <c r="C381" s="63" t="s">
        <v>56</v>
      </c>
      <c r="D381" s="58"/>
      <c r="E381" s="58"/>
      <c r="F381" s="58"/>
      <c r="G381" s="58"/>
      <c r="H381" s="58"/>
      <c r="I381" s="58"/>
      <c r="J381" s="58"/>
      <c r="K381" s="58"/>
      <c r="L381" s="209"/>
      <c r="M381" s="243"/>
      <c r="N381" s="58">
        <v>32</v>
      </c>
      <c r="O381" s="58"/>
      <c r="P381" s="58"/>
      <c r="Q381" s="58"/>
      <c r="R381" s="58"/>
      <c r="S381" s="58"/>
      <c r="T381" s="58"/>
      <c r="U381" s="58"/>
      <c r="V381" s="59"/>
      <c r="W381" s="58"/>
      <c r="X381" s="61"/>
      <c r="Y381" s="53">
        <f t="shared" si="10"/>
        <v>1</v>
      </c>
      <c r="Z381" s="54">
        <f t="shared" si="11"/>
        <v>32</v>
      </c>
      <c r="AA381" s="54">
        <f>IF(Y381=0,0,IF(Y381&gt;7,AVERAGE(LARGE(D381:W381,{1,2,3,4,5,6,7,8})),0))</f>
        <v>0</v>
      </c>
      <c r="AB381" s="54">
        <f>IF(Y381=0,0,IF(Y381&gt;7,SUM(LARGE(D381:W381,{1,2,3,4,5,6,7,8})),0))</f>
        <v>0</v>
      </c>
      <c r="AC381" s="11"/>
    </row>
    <row r="382" spans="1:29" ht="15" customHeight="1">
      <c r="A382" s="55" t="s">
        <v>301</v>
      </c>
      <c r="B382" s="62" t="s">
        <v>11</v>
      </c>
      <c r="C382" s="63" t="s">
        <v>53</v>
      </c>
      <c r="D382" s="58"/>
      <c r="E382" s="58"/>
      <c r="F382" s="58">
        <v>40</v>
      </c>
      <c r="G382" s="58"/>
      <c r="H382" s="58"/>
      <c r="I382" s="58"/>
      <c r="J382" s="58"/>
      <c r="K382" s="58">
        <v>43</v>
      </c>
      <c r="L382" s="209">
        <v>44</v>
      </c>
      <c r="M382" s="243"/>
      <c r="N382" s="58"/>
      <c r="O382" s="58"/>
      <c r="P382" s="58"/>
      <c r="Q382" s="58"/>
      <c r="R382" s="58"/>
      <c r="S382" s="58"/>
      <c r="T382" s="58"/>
      <c r="U382" s="58"/>
      <c r="V382" s="59"/>
      <c r="W382" s="58"/>
      <c r="X382" s="61"/>
      <c r="Y382" s="53">
        <f t="shared" si="10"/>
        <v>3</v>
      </c>
      <c r="Z382" s="54">
        <f t="shared" si="11"/>
        <v>42.333333333333336</v>
      </c>
      <c r="AA382" s="54">
        <f>IF(Y382=0,0,IF(Y382&gt;7,AVERAGE(LARGE(D382:W382,{1,2,3,4,5,6,7,8})),0))</f>
        <v>0</v>
      </c>
      <c r="AB382" s="54">
        <f>IF(Y382=0,0,IF(Y382&gt;7,SUM(LARGE(D382:W382,{1,2,3,4,5,6,7,8})),0))</f>
        <v>0</v>
      </c>
      <c r="AC382" s="11"/>
    </row>
    <row r="383" spans="1:29" ht="15" customHeight="1">
      <c r="A383" s="55" t="s">
        <v>301</v>
      </c>
      <c r="B383" s="62" t="s">
        <v>11</v>
      </c>
      <c r="C383" s="63" t="s">
        <v>56</v>
      </c>
      <c r="D383" s="58"/>
      <c r="E383" s="58"/>
      <c r="F383" s="58">
        <v>44</v>
      </c>
      <c r="G383" s="58"/>
      <c r="H383" s="58"/>
      <c r="I383" s="58"/>
      <c r="J383" s="58"/>
      <c r="K383" s="58">
        <v>41</v>
      </c>
      <c r="L383" s="209">
        <v>45</v>
      </c>
      <c r="M383" s="243"/>
      <c r="N383" s="58"/>
      <c r="O383" s="58"/>
      <c r="P383" s="58"/>
      <c r="Q383" s="58"/>
      <c r="R383" s="58"/>
      <c r="S383" s="58"/>
      <c r="T383" s="59"/>
      <c r="U383" s="58"/>
      <c r="V383" s="59"/>
      <c r="W383" s="58"/>
      <c r="X383" s="61"/>
      <c r="Y383" s="53">
        <f t="shared" si="10"/>
        <v>3</v>
      </c>
      <c r="Z383" s="54">
        <f t="shared" si="11"/>
        <v>43.333333333333336</v>
      </c>
      <c r="AA383" s="54">
        <f>IF(Y383=0,0,IF(Y383&gt;7,AVERAGE(LARGE(D383:W383,{1,2,3,4,5,6,7,8})),0))</f>
        <v>0</v>
      </c>
      <c r="AB383" s="54">
        <f>IF(Y383=0,0,IF(Y383&gt;7,SUM(LARGE(D383:W383,{1,2,3,4,5,6,7,8})),0))</f>
        <v>0</v>
      </c>
      <c r="AC383" s="11"/>
    </row>
    <row r="384" spans="1:29" ht="15" customHeight="1">
      <c r="A384" s="55" t="s">
        <v>302</v>
      </c>
      <c r="B384" s="62" t="s">
        <v>3</v>
      </c>
      <c r="C384" s="63" t="s">
        <v>53</v>
      </c>
      <c r="D384" s="58">
        <v>44</v>
      </c>
      <c r="E384" s="58">
        <v>36</v>
      </c>
      <c r="F384" s="58"/>
      <c r="G384" s="58"/>
      <c r="H384" s="58"/>
      <c r="I384" s="58">
        <v>38</v>
      </c>
      <c r="J384" s="58"/>
      <c r="K384" s="58">
        <v>31</v>
      </c>
      <c r="L384" s="209">
        <v>39</v>
      </c>
      <c r="M384" s="243">
        <v>40</v>
      </c>
      <c r="N384" s="58">
        <v>32</v>
      </c>
      <c r="O384" s="58">
        <v>32</v>
      </c>
      <c r="P384" s="58">
        <v>34</v>
      </c>
      <c r="Q384" s="58">
        <v>37</v>
      </c>
      <c r="R384" s="58"/>
      <c r="S384" s="58"/>
      <c r="T384" s="58"/>
      <c r="U384" s="58"/>
      <c r="V384" s="59">
        <v>38</v>
      </c>
      <c r="W384" s="58"/>
      <c r="X384" s="61"/>
      <c r="Y384" s="53">
        <f t="shared" si="10"/>
        <v>11</v>
      </c>
      <c r="Z384" s="54">
        <f t="shared" si="11"/>
        <v>36.454545454545453</v>
      </c>
      <c r="AA384" s="54">
        <f>IF(Y384=0,0,IF(Y384&gt;7,AVERAGE(LARGE(D384:W384,{1,2,3,4,5,6,7,8})),0))</f>
        <v>38.25</v>
      </c>
      <c r="AB384" s="54">
        <f>IF(Y384=0,0,IF(Y384&gt;7,SUM(LARGE(D384:W384,{1,2,3,4,5,6,7,8})),0))</f>
        <v>306</v>
      </c>
      <c r="AC384" s="11"/>
    </row>
    <row r="385" spans="1:29" ht="15" customHeight="1">
      <c r="A385" s="55" t="s">
        <v>303</v>
      </c>
      <c r="B385" s="62" t="s">
        <v>7</v>
      </c>
      <c r="C385" s="63" t="s">
        <v>53</v>
      </c>
      <c r="D385" s="58">
        <v>43</v>
      </c>
      <c r="E385" s="58">
        <v>44</v>
      </c>
      <c r="F385" s="58"/>
      <c r="G385" s="58"/>
      <c r="H385" s="58"/>
      <c r="I385" s="58"/>
      <c r="J385" s="58"/>
      <c r="K385" s="58"/>
      <c r="L385" s="209"/>
      <c r="M385" s="243">
        <v>43</v>
      </c>
      <c r="N385" s="58">
        <v>44</v>
      </c>
      <c r="O385" s="58">
        <v>46</v>
      </c>
      <c r="P385" s="58">
        <v>43</v>
      </c>
      <c r="Q385" s="58"/>
      <c r="R385" s="58"/>
      <c r="S385" s="58"/>
      <c r="T385" s="58"/>
      <c r="U385" s="58"/>
      <c r="V385" s="59">
        <v>41</v>
      </c>
      <c r="W385" s="58">
        <v>42</v>
      </c>
      <c r="X385" s="61"/>
      <c r="Y385" s="53">
        <f t="shared" si="10"/>
        <v>8</v>
      </c>
      <c r="Z385" s="54">
        <f t="shared" si="11"/>
        <v>43.25</v>
      </c>
      <c r="AA385" s="54">
        <f>IF(Y385=0,0,IF(Y385&gt;7,AVERAGE(LARGE(D385:W385,{1,2,3,4,5,6,7,8})),0))</f>
        <v>43.25</v>
      </c>
      <c r="AB385" s="54">
        <f>IF(Y385=0,0,IF(Y385&gt;7,SUM(LARGE(D385:W385,{1,2,3,4,5,6,7,8})),0))</f>
        <v>346</v>
      </c>
      <c r="AC385" s="11"/>
    </row>
    <row r="386" spans="1:29" ht="15" customHeight="1">
      <c r="A386" s="55" t="s">
        <v>304</v>
      </c>
      <c r="B386" s="62" t="s">
        <v>3</v>
      </c>
      <c r="C386" s="63" t="s">
        <v>53</v>
      </c>
      <c r="D386" s="58">
        <v>34</v>
      </c>
      <c r="E386" s="58">
        <v>38</v>
      </c>
      <c r="F386" s="58"/>
      <c r="G386" s="58">
        <v>38</v>
      </c>
      <c r="H386" s="58"/>
      <c r="I386" s="58"/>
      <c r="J386" s="58"/>
      <c r="K386" s="58"/>
      <c r="L386" s="209">
        <v>33</v>
      </c>
      <c r="M386" s="243">
        <v>29</v>
      </c>
      <c r="N386" s="58"/>
      <c r="O386" s="58"/>
      <c r="P386" s="58"/>
      <c r="Q386" s="58"/>
      <c r="R386" s="58"/>
      <c r="S386" s="58"/>
      <c r="T386" s="58"/>
      <c r="U386" s="58"/>
      <c r="V386" s="59">
        <v>45</v>
      </c>
      <c r="W386" s="58"/>
      <c r="X386" s="61"/>
      <c r="Y386" s="53">
        <f t="shared" si="10"/>
        <v>6</v>
      </c>
      <c r="Z386" s="54">
        <f t="shared" si="11"/>
        <v>36.166666666666664</v>
      </c>
      <c r="AA386" s="54">
        <f>IF(Y386=0,0,IF(Y386&gt;7,AVERAGE(LARGE(D386:W386,{1,2,3,4,5,6,7,8})),0))</f>
        <v>0</v>
      </c>
      <c r="AB386" s="54">
        <f>IF(Y386=0,0,IF(Y386&gt;7,SUM(LARGE(D386:W386,{1,2,3,4,5,6,7,8})),0))</f>
        <v>0</v>
      </c>
      <c r="AC386" s="11"/>
    </row>
    <row r="387" spans="1:29" ht="15" customHeight="1">
      <c r="A387" s="55" t="s">
        <v>305</v>
      </c>
      <c r="B387" s="62" t="s">
        <v>6</v>
      </c>
      <c r="C387" s="63" t="s">
        <v>53</v>
      </c>
      <c r="D387" s="58"/>
      <c r="E387" s="58"/>
      <c r="F387" s="58">
        <v>32</v>
      </c>
      <c r="G387" s="58">
        <v>32</v>
      </c>
      <c r="H387" s="58"/>
      <c r="I387" s="58"/>
      <c r="J387" s="58"/>
      <c r="K387" s="58"/>
      <c r="L387" s="209"/>
      <c r="M387" s="243">
        <v>29</v>
      </c>
      <c r="N387" s="58"/>
      <c r="O387" s="58">
        <v>32</v>
      </c>
      <c r="P387" s="58"/>
      <c r="Q387" s="58"/>
      <c r="R387" s="58"/>
      <c r="S387" s="58"/>
      <c r="T387" s="58"/>
      <c r="U387" s="58"/>
      <c r="V387" s="59"/>
      <c r="W387" s="58"/>
      <c r="X387" s="61"/>
      <c r="Y387" s="53">
        <f t="shared" si="10"/>
        <v>4</v>
      </c>
      <c r="Z387" s="54">
        <f t="shared" si="11"/>
        <v>31.25</v>
      </c>
      <c r="AA387" s="54">
        <f>IF(Y387=0,0,IF(Y387&gt;7,AVERAGE(LARGE(D387:W387,{1,2,3,4,5,6,7,8})),0))</f>
        <v>0</v>
      </c>
      <c r="AB387" s="54">
        <f>IF(Y387=0,0,IF(Y387&gt;7,SUM(LARGE(D387:W387,{1,2,3,4,5,6,7,8})),0))</f>
        <v>0</v>
      </c>
      <c r="AC387" s="11"/>
    </row>
    <row r="388" spans="1:29" ht="15" customHeight="1">
      <c r="A388" s="55" t="s">
        <v>306</v>
      </c>
      <c r="B388" s="62" t="s">
        <v>5</v>
      </c>
      <c r="C388" s="63" t="s">
        <v>53</v>
      </c>
      <c r="D388" s="58">
        <v>31</v>
      </c>
      <c r="E388" s="58">
        <v>31</v>
      </c>
      <c r="F388" s="58">
        <v>32</v>
      </c>
      <c r="G388" s="58">
        <v>38</v>
      </c>
      <c r="H388" s="58">
        <v>35</v>
      </c>
      <c r="I388" s="58">
        <v>33</v>
      </c>
      <c r="J388" s="58"/>
      <c r="K388" s="58">
        <v>37</v>
      </c>
      <c r="L388" s="209">
        <v>34</v>
      </c>
      <c r="M388" s="243">
        <v>28</v>
      </c>
      <c r="N388" s="58">
        <v>36</v>
      </c>
      <c r="O388" s="58">
        <v>29</v>
      </c>
      <c r="P388" s="58"/>
      <c r="Q388" s="58"/>
      <c r="R388" s="58"/>
      <c r="S388" s="58"/>
      <c r="T388" s="58"/>
      <c r="U388" s="58"/>
      <c r="V388" s="59">
        <v>40</v>
      </c>
      <c r="W388" s="58"/>
      <c r="X388" s="61"/>
      <c r="Y388" s="53">
        <f t="shared" si="10"/>
        <v>12</v>
      </c>
      <c r="Z388" s="54">
        <f t="shared" si="11"/>
        <v>33.666666666666664</v>
      </c>
      <c r="AA388" s="54">
        <f>IF(Y388=0,0,IF(Y388&gt;7,AVERAGE(LARGE(D388:W388,{1,2,3,4,5,6,7,8})),0))</f>
        <v>35.625</v>
      </c>
      <c r="AB388" s="54">
        <f>IF(Y388=0,0,IF(Y388&gt;7,SUM(LARGE(D388:W388,{1,2,3,4,5,6,7,8})),0))</f>
        <v>285</v>
      </c>
      <c r="AC388" s="11"/>
    </row>
    <row r="389" spans="1:29" ht="15" customHeight="1">
      <c r="A389" s="55" t="s">
        <v>306</v>
      </c>
      <c r="B389" s="62" t="s">
        <v>5</v>
      </c>
      <c r="C389" s="63" t="s">
        <v>55</v>
      </c>
      <c r="D389" s="58">
        <v>30</v>
      </c>
      <c r="E389" s="58">
        <v>29</v>
      </c>
      <c r="F389" s="58">
        <v>33</v>
      </c>
      <c r="G389" s="58">
        <v>34</v>
      </c>
      <c r="H389" s="58">
        <v>32</v>
      </c>
      <c r="I389" s="58">
        <v>23</v>
      </c>
      <c r="J389" s="58"/>
      <c r="K389" s="58"/>
      <c r="L389" s="209"/>
      <c r="M389" s="243">
        <v>35</v>
      </c>
      <c r="N389" s="58">
        <v>24</v>
      </c>
      <c r="O389" s="58">
        <v>20</v>
      </c>
      <c r="P389" s="58"/>
      <c r="Q389" s="58"/>
      <c r="R389" s="58"/>
      <c r="S389" s="58"/>
      <c r="T389" s="59"/>
      <c r="U389" s="58"/>
      <c r="V389" s="59"/>
      <c r="W389" s="58"/>
      <c r="X389" s="61"/>
      <c r="Y389" s="53">
        <f t="shared" si="10"/>
        <v>9</v>
      </c>
      <c r="Z389" s="54">
        <f t="shared" si="11"/>
        <v>28.888888888888889</v>
      </c>
      <c r="AA389" s="54">
        <f>IF(Y389=0,0,IF(Y389&gt;7,AVERAGE(LARGE(D389:W389,{1,2,3,4,5,6,7,8})),0))</f>
        <v>30</v>
      </c>
      <c r="AB389" s="54">
        <f>IF(Y389=0,0,IF(Y389&gt;7,SUM(LARGE(D389:W389,{1,2,3,4,5,6,7,8})),0))</f>
        <v>240</v>
      </c>
      <c r="AC389" s="11"/>
    </row>
    <row r="390" spans="1:29" ht="15" customHeight="1">
      <c r="A390" s="55" t="s">
        <v>307</v>
      </c>
      <c r="B390" s="62" t="s">
        <v>6</v>
      </c>
      <c r="C390" s="57" t="s">
        <v>53</v>
      </c>
      <c r="D390" s="58"/>
      <c r="E390" s="58">
        <v>42</v>
      </c>
      <c r="F390" s="58"/>
      <c r="G390" s="58"/>
      <c r="H390" s="58"/>
      <c r="I390" s="58">
        <v>43</v>
      </c>
      <c r="J390" s="58"/>
      <c r="K390" s="58">
        <v>42</v>
      </c>
      <c r="L390" s="209"/>
      <c r="M390" s="243"/>
      <c r="N390" s="58">
        <v>44</v>
      </c>
      <c r="O390" s="58"/>
      <c r="P390" s="58"/>
      <c r="Q390" s="58"/>
      <c r="R390" s="58"/>
      <c r="S390" s="58"/>
      <c r="T390" s="58"/>
      <c r="U390" s="58"/>
      <c r="V390" s="59"/>
      <c r="W390" s="58"/>
      <c r="X390" s="61"/>
      <c r="Y390" s="53">
        <f t="shared" ref="Y390:Y453" si="12">COUNT(D390:W390)</f>
        <v>4</v>
      </c>
      <c r="Z390" s="54">
        <f t="shared" ref="Z390:Z453" si="13">IF(Y390=0,0,AVERAGE(D390:W390))</f>
        <v>42.75</v>
      </c>
      <c r="AA390" s="54">
        <f>IF(Y390=0,0,IF(Y390&gt;7,AVERAGE(LARGE(D390:W390,{1,2,3,4,5,6,7,8})),0))</f>
        <v>0</v>
      </c>
      <c r="AB390" s="54">
        <f>IF(Y390=0,0,IF(Y390&gt;7,SUM(LARGE(D390:W390,{1,2,3,4,5,6,7,8})),0))</f>
        <v>0</v>
      </c>
      <c r="AC390" s="11"/>
    </row>
    <row r="391" spans="1:29" ht="15" customHeight="1">
      <c r="A391" s="55" t="s">
        <v>307</v>
      </c>
      <c r="B391" s="62" t="s">
        <v>6</v>
      </c>
      <c r="C391" s="63" t="s">
        <v>56</v>
      </c>
      <c r="D391" s="58"/>
      <c r="E391" s="58">
        <v>42</v>
      </c>
      <c r="F391" s="58">
        <v>42</v>
      </c>
      <c r="G391" s="58">
        <v>40</v>
      </c>
      <c r="H391" s="58"/>
      <c r="I391" s="58"/>
      <c r="J391" s="58"/>
      <c r="K391" s="58"/>
      <c r="L391" s="209"/>
      <c r="M391" s="243"/>
      <c r="N391" s="58"/>
      <c r="O391" s="58"/>
      <c r="P391" s="58"/>
      <c r="Q391" s="58"/>
      <c r="R391" s="58"/>
      <c r="S391" s="58"/>
      <c r="T391" s="58"/>
      <c r="U391" s="58"/>
      <c r="V391" s="59"/>
      <c r="W391" s="58"/>
      <c r="X391" s="61"/>
      <c r="Y391" s="53">
        <f t="shared" si="12"/>
        <v>3</v>
      </c>
      <c r="Z391" s="54">
        <f t="shared" si="13"/>
        <v>41.333333333333336</v>
      </c>
      <c r="AA391" s="54">
        <f>IF(Y391=0,0,IF(Y391&gt;7,AVERAGE(LARGE(D391:W391,{1,2,3,4,5,6,7,8})),0))</f>
        <v>0</v>
      </c>
      <c r="AB391" s="54">
        <f>IF(Y391=0,0,IF(Y391&gt;7,SUM(LARGE(D391:W391,{1,2,3,4,5,6,7,8})),0))</f>
        <v>0</v>
      </c>
      <c r="AC391" s="11"/>
    </row>
    <row r="392" spans="1:29" ht="15" customHeight="1">
      <c r="A392" s="55" t="s">
        <v>308</v>
      </c>
      <c r="B392" s="62" t="s">
        <v>4</v>
      </c>
      <c r="C392" s="63" t="s">
        <v>53</v>
      </c>
      <c r="D392" s="58"/>
      <c r="E392" s="58">
        <v>34</v>
      </c>
      <c r="F392" s="58">
        <v>35</v>
      </c>
      <c r="G392" s="58">
        <v>27</v>
      </c>
      <c r="H392" s="58"/>
      <c r="I392" s="58"/>
      <c r="J392" s="58"/>
      <c r="K392" s="58"/>
      <c r="L392" s="209"/>
      <c r="M392" s="243"/>
      <c r="N392" s="58"/>
      <c r="O392" s="58"/>
      <c r="P392" s="58"/>
      <c r="Q392" s="58"/>
      <c r="R392" s="58"/>
      <c r="S392" s="58"/>
      <c r="T392" s="58"/>
      <c r="U392" s="58"/>
      <c r="V392" s="59">
        <v>34</v>
      </c>
      <c r="W392" s="58"/>
      <c r="X392" s="61"/>
      <c r="Y392" s="53">
        <f t="shared" si="12"/>
        <v>4</v>
      </c>
      <c r="Z392" s="54">
        <f t="shared" si="13"/>
        <v>32.5</v>
      </c>
      <c r="AA392" s="54">
        <f>IF(Y392=0,0,IF(Y392&gt;7,AVERAGE(LARGE(D392:W392,{1,2,3,4,5,6,7,8})),0))</f>
        <v>0</v>
      </c>
      <c r="AB392" s="54">
        <f>IF(Y392=0,0,IF(Y392&gt;7,SUM(LARGE(D392:W392,{1,2,3,4,5,6,7,8})),0))</f>
        <v>0</v>
      </c>
      <c r="AC392" s="11"/>
    </row>
    <row r="393" spans="1:29" ht="15" customHeight="1">
      <c r="A393" s="55" t="s">
        <v>309</v>
      </c>
      <c r="B393" s="62" t="s">
        <v>6</v>
      </c>
      <c r="C393" s="63" t="s">
        <v>85</v>
      </c>
      <c r="D393" s="58"/>
      <c r="E393" s="58"/>
      <c r="F393" s="58"/>
      <c r="G393" s="58"/>
      <c r="H393" s="58"/>
      <c r="I393" s="58"/>
      <c r="J393" s="58"/>
      <c r="K393" s="58"/>
      <c r="L393" s="209"/>
      <c r="M393" s="243"/>
      <c r="N393" s="58"/>
      <c r="O393" s="58"/>
      <c r="P393" s="58"/>
      <c r="Q393" s="58"/>
      <c r="R393" s="58"/>
      <c r="S393" s="58"/>
      <c r="T393" s="58"/>
      <c r="U393" s="58"/>
      <c r="V393" s="59"/>
      <c r="W393" s="58"/>
      <c r="X393" s="61"/>
      <c r="Y393" s="53">
        <f t="shared" si="12"/>
        <v>0</v>
      </c>
      <c r="Z393" s="54">
        <f t="shared" si="13"/>
        <v>0</v>
      </c>
      <c r="AA393" s="54">
        <f>IF(Y393=0,0,IF(Y393&gt;7,AVERAGE(LARGE(D393:W393,{1,2,3,4,5,6,7,8})),0))</f>
        <v>0</v>
      </c>
      <c r="AB393" s="54">
        <f>IF(Y393=0,0,IF(Y393&gt;7,SUM(LARGE(D393:W393,{1,2,3,4,5,6,7,8})),0))</f>
        <v>0</v>
      </c>
      <c r="AC393" s="11"/>
    </row>
    <row r="394" spans="1:29" ht="15" customHeight="1">
      <c r="A394" s="55" t="s">
        <v>310</v>
      </c>
      <c r="B394" s="62" t="s">
        <v>7</v>
      </c>
      <c r="C394" s="63" t="s">
        <v>53</v>
      </c>
      <c r="D394" s="58">
        <v>27</v>
      </c>
      <c r="E394" s="58">
        <v>34</v>
      </c>
      <c r="F394" s="58">
        <v>36</v>
      </c>
      <c r="G394" s="58">
        <v>34</v>
      </c>
      <c r="H394" s="58"/>
      <c r="I394" s="58"/>
      <c r="J394" s="58"/>
      <c r="K394" s="58"/>
      <c r="L394" s="209"/>
      <c r="M394" s="243"/>
      <c r="N394" s="58"/>
      <c r="O394" s="58"/>
      <c r="P394" s="58">
        <v>22</v>
      </c>
      <c r="Q394" s="58"/>
      <c r="R394" s="58"/>
      <c r="S394" s="58"/>
      <c r="T394" s="58"/>
      <c r="U394" s="58"/>
      <c r="V394" s="59">
        <v>34</v>
      </c>
      <c r="W394" s="58">
        <v>21</v>
      </c>
      <c r="X394" s="61"/>
      <c r="Y394" s="53">
        <f t="shared" si="12"/>
        <v>7</v>
      </c>
      <c r="Z394" s="54">
        <f t="shared" si="13"/>
        <v>29.714285714285715</v>
      </c>
      <c r="AA394" s="54">
        <f>IF(Y394=0,0,IF(Y394&gt;7,AVERAGE(LARGE(D394:W394,{1,2,3,4,5,6,7,8})),0))</f>
        <v>0</v>
      </c>
      <c r="AB394" s="54">
        <f>IF(Y394=0,0,IF(Y394&gt;7,SUM(LARGE(D394:W394,{1,2,3,4,5,6,7,8})),0))</f>
        <v>0</v>
      </c>
      <c r="AC394" s="11"/>
    </row>
    <row r="395" spans="1:29" ht="15" customHeight="1">
      <c r="A395" s="55" t="s">
        <v>311</v>
      </c>
      <c r="B395" s="62" t="s">
        <v>11</v>
      </c>
      <c r="C395" s="63" t="s">
        <v>53</v>
      </c>
      <c r="D395" s="58"/>
      <c r="E395" s="58"/>
      <c r="F395" s="58"/>
      <c r="G395" s="58"/>
      <c r="H395" s="58"/>
      <c r="I395" s="58"/>
      <c r="J395" s="58"/>
      <c r="K395" s="58"/>
      <c r="L395" s="209"/>
      <c r="M395" s="243"/>
      <c r="N395" s="58"/>
      <c r="O395" s="58"/>
      <c r="P395" s="58"/>
      <c r="Q395" s="58"/>
      <c r="R395" s="58"/>
      <c r="S395" s="58"/>
      <c r="T395" s="58"/>
      <c r="U395" s="58"/>
      <c r="V395" s="59"/>
      <c r="W395" s="58"/>
      <c r="X395" s="61"/>
      <c r="Y395" s="53">
        <f t="shared" si="12"/>
        <v>0</v>
      </c>
      <c r="Z395" s="54">
        <f t="shared" si="13"/>
        <v>0</v>
      </c>
      <c r="AA395" s="54">
        <f>IF(Y395=0,0,IF(Y395&gt;7,AVERAGE(LARGE(D395:W395,{1,2,3,4,5,6,7,8})),0))</f>
        <v>0</v>
      </c>
      <c r="AB395" s="54">
        <f>IF(Y395=0,0,IF(Y395&gt;7,SUM(LARGE(D395:W395,{1,2,3,4,5,6,7,8})),0))</f>
        <v>0</v>
      </c>
      <c r="AC395" s="11"/>
    </row>
    <row r="396" spans="1:29" ht="15" customHeight="1">
      <c r="A396" s="55" t="s">
        <v>312</v>
      </c>
      <c r="B396" s="62" t="s">
        <v>7</v>
      </c>
      <c r="C396" s="63" t="s">
        <v>68</v>
      </c>
      <c r="D396" s="58">
        <v>39</v>
      </c>
      <c r="E396" s="58">
        <v>38</v>
      </c>
      <c r="F396" s="58">
        <v>40</v>
      </c>
      <c r="G396" s="58">
        <v>39</v>
      </c>
      <c r="H396" s="58">
        <v>35</v>
      </c>
      <c r="I396" s="58"/>
      <c r="J396" s="58"/>
      <c r="K396" s="58"/>
      <c r="L396" s="209"/>
      <c r="M396" s="243"/>
      <c r="N396" s="58"/>
      <c r="O396" s="58"/>
      <c r="P396" s="58">
        <v>31</v>
      </c>
      <c r="Q396" s="58"/>
      <c r="R396" s="58"/>
      <c r="S396" s="58"/>
      <c r="T396" s="58"/>
      <c r="U396" s="58"/>
      <c r="V396" s="59">
        <v>45</v>
      </c>
      <c r="W396" s="58">
        <v>37</v>
      </c>
      <c r="X396" s="61"/>
      <c r="Y396" s="53">
        <f t="shared" si="12"/>
        <v>8</v>
      </c>
      <c r="Z396" s="54">
        <f t="shared" si="13"/>
        <v>38</v>
      </c>
      <c r="AA396" s="54">
        <f>IF(Y396=0,0,IF(Y396&gt;7,AVERAGE(LARGE(D396:W396,{1,2,3,4,5,6,7,8})),0))</f>
        <v>38</v>
      </c>
      <c r="AB396" s="54">
        <f>IF(Y396=0,0,IF(Y396&gt;7,SUM(LARGE(D396:W396,{1,2,3,4,5,6,7,8})),0))</f>
        <v>304</v>
      </c>
      <c r="AC396" s="11"/>
    </row>
    <row r="397" spans="1:29" ht="15" customHeight="1">
      <c r="A397" s="55" t="s">
        <v>313</v>
      </c>
      <c r="B397" s="62" t="s">
        <v>7</v>
      </c>
      <c r="C397" s="63" t="s">
        <v>53</v>
      </c>
      <c r="D397" s="58">
        <v>35</v>
      </c>
      <c r="E397" s="58">
        <v>32</v>
      </c>
      <c r="F397" s="58">
        <v>34</v>
      </c>
      <c r="G397" s="58">
        <v>33</v>
      </c>
      <c r="H397" s="58">
        <v>29</v>
      </c>
      <c r="I397" s="58"/>
      <c r="J397" s="58"/>
      <c r="K397" s="58"/>
      <c r="L397" s="209"/>
      <c r="M397" s="243"/>
      <c r="N397" s="58"/>
      <c r="O397" s="58"/>
      <c r="P397" s="58">
        <v>20</v>
      </c>
      <c r="Q397" s="58"/>
      <c r="R397" s="58"/>
      <c r="S397" s="58"/>
      <c r="T397" s="58"/>
      <c r="U397" s="58"/>
      <c r="V397" s="59">
        <v>27</v>
      </c>
      <c r="W397" s="58">
        <v>24</v>
      </c>
      <c r="X397" s="60"/>
      <c r="Y397" s="53">
        <f t="shared" si="12"/>
        <v>8</v>
      </c>
      <c r="Z397" s="54">
        <f t="shared" si="13"/>
        <v>29.25</v>
      </c>
      <c r="AA397" s="54">
        <f>IF(Y397=0,0,IF(Y397&gt;7,AVERAGE(LARGE(D397:W397,{1,2,3,4,5,6,7,8})),0))</f>
        <v>29.25</v>
      </c>
      <c r="AB397" s="54">
        <f>IF(Y397=0,0,IF(Y397&gt;7,SUM(LARGE(D397:W397,{1,2,3,4,5,6,7,8})),0))</f>
        <v>234</v>
      </c>
      <c r="AC397" s="11"/>
    </row>
    <row r="398" spans="1:29" ht="15" customHeight="1">
      <c r="A398" s="55" t="s">
        <v>314</v>
      </c>
      <c r="B398" s="62" t="s">
        <v>7</v>
      </c>
      <c r="C398" s="63" t="s">
        <v>53</v>
      </c>
      <c r="D398" s="58"/>
      <c r="E398" s="58">
        <v>33</v>
      </c>
      <c r="F398" s="58"/>
      <c r="G398" s="58"/>
      <c r="H398" s="58">
        <v>34</v>
      </c>
      <c r="I398" s="58"/>
      <c r="J398" s="58"/>
      <c r="K398" s="58"/>
      <c r="L398" s="209">
        <v>39</v>
      </c>
      <c r="M398" s="243"/>
      <c r="N398" s="58"/>
      <c r="O398" s="58"/>
      <c r="P398" s="58">
        <v>35</v>
      </c>
      <c r="Q398" s="58">
        <v>40</v>
      </c>
      <c r="R398" s="58"/>
      <c r="S398" s="58"/>
      <c r="T398" s="58"/>
      <c r="U398" s="58"/>
      <c r="V398" s="59"/>
      <c r="W398" s="58"/>
      <c r="X398" s="60"/>
      <c r="Y398" s="53">
        <f t="shared" si="12"/>
        <v>5</v>
      </c>
      <c r="Z398" s="54">
        <f t="shared" si="13"/>
        <v>36.200000000000003</v>
      </c>
      <c r="AA398" s="54">
        <f>IF(Y398=0,0,IF(Y398&gt;7,AVERAGE(LARGE(D398:W398,{1,2,3,4,5,6,7,8})),0))</f>
        <v>0</v>
      </c>
      <c r="AB398" s="54">
        <f>IF(Y398=0,0,IF(Y398&gt;7,SUM(LARGE(D398:W398,{1,2,3,4,5,6,7,8})),0))</f>
        <v>0</v>
      </c>
      <c r="AC398" s="11"/>
    </row>
    <row r="399" spans="1:29" ht="15" customHeight="1">
      <c r="A399" s="55" t="s">
        <v>314</v>
      </c>
      <c r="B399" s="62" t="s">
        <v>7</v>
      </c>
      <c r="C399" s="63" t="s">
        <v>94</v>
      </c>
      <c r="D399" s="58"/>
      <c r="E399" s="58">
        <v>25</v>
      </c>
      <c r="F399" s="58"/>
      <c r="G399" s="58"/>
      <c r="H399" s="58"/>
      <c r="I399" s="58"/>
      <c r="J399" s="58"/>
      <c r="K399" s="58"/>
      <c r="L399" s="209"/>
      <c r="M399" s="243"/>
      <c r="N399" s="58"/>
      <c r="O399" s="58"/>
      <c r="P399" s="58"/>
      <c r="Q399" s="58"/>
      <c r="R399" s="58"/>
      <c r="S399" s="58"/>
      <c r="T399" s="58"/>
      <c r="U399" s="58"/>
      <c r="V399" s="59"/>
      <c r="W399" s="58"/>
      <c r="X399" s="61"/>
      <c r="Y399" s="53">
        <f t="shared" si="12"/>
        <v>1</v>
      </c>
      <c r="Z399" s="54">
        <f t="shared" si="13"/>
        <v>25</v>
      </c>
      <c r="AA399" s="54">
        <f>IF(Y399=0,0,IF(Y399&gt;7,AVERAGE(LARGE(D399:W399,{1,2,3,4,5,6,7,8})),0))</f>
        <v>0</v>
      </c>
      <c r="AB399" s="54">
        <f>IF(Y399=0,0,IF(Y399&gt;7,SUM(LARGE(D399:W399,{1,2,3,4,5,6,7,8})),0))</f>
        <v>0</v>
      </c>
      <c r="AC399" s="11"/>
    </row>
    <row r="400" spans="1:29" ht="15" customHeight="1">
      <c r="A400" s="55" t="s">
        <v>315</v>
      </c>
      <c r="B400" s="62" t="s">
        <v>6</v>
      </c>
      <c r="C400" s="63" t="s">
        <v>53</v>
      </c>
      <c r="D400" s="58"/>
      <c r="E400" s="58"/>
      <c r="F400" s="58"/>
      <c r="G400" s="58"/>
      <c r="H400" s="58"/>
      <c r="I400" s="58"/>
      <c r="J400" s="58"/>
      <c r="K400" s="58"/>
      <c r="L400" s="209"/>
      <c r="M400" s="243"/>
      <c r="N400" s="58"/>
      <c r="O400" s="58"/>
      <c r="P400" s="58"/>
      <c r="Q400" s="58"/>
      <c r="R400" s="58"/>
      <c r="S400" s="58"/>
      <c r="T400" s="58"/>
      <c r="U400" s="58"/>
      <c r="V400" s="59"/>
      <c r="W400" s="58"/>
      <c r="X400" s="61"/>
      <c r="Y400" s="53">
        <f t="shared" si="12"/>
        <v>0</v>
      </c>
      <c r="Z400" s="54">
        <f t="shared" si="13"/>
        <v>0</v>
      </c>
      <c r="AA400" s="54">
        <f>IF(Y400=0,0,IF(Y400&gt;7,AVERAGE(LARGE(D400:W400,{1,2,3,4,5,6,7,8})),0))</f>
        <v>0</v>
      </c>
      <c r="AB400" s="54">
        <f>IF(Y400=0,0,IF(Y400&gt;7,SUM(LARGE(D400:W400,{1,2,3,4,5,6,7,8})),0))</f>
        <v>0</v>
      </c>
      <c r="AC400" s="11"/>
    </row>
    <row r="401" spans="1:29" ht="15" customHeight="1">
      <c r="A401" s="55" t="s">
        <v>316</v>
      </c>
      <c r="B401" s="62" t="s">
        <v>10</v>
      </c>
      <c r="C401" s="63" t="s">
        <v>53</v>
      </c>
      <c r="D401" s="58"/>
      <c r="E401" s="58"/>
      <c r="F401" s="58"/>
      <c r="G401" s="58"/>
      <c r="H401" s="58"/>
      <c r="I401" s="58"/>
      <c r="J401" s="58"/>
      <c r="K401" s="58"/>
      <c r="L401" s="209"/>
      <c r="M401" s="243"/>
      <c r="N401" s="58"/>
      <c r="O401" s="58"/>
      <c r="P401" s="58"/>
      <c r="Q401" s="58"/>
      <c r="R401" s="58"/>
      <c r="S401" s="58"/>
      <c r="T401" s="58"/>
      <c r="U401" s="58"/>
      <c r="V401" s="59"/>
      <c r="W401" s="58"/>
      <c r="X401" s="61"/>
      <c r="Y401" s="53">
        <f t="shared" si="12"/>
        <v>0</v>
      </c>
      <c r="Z401" s="54">
        <f t="shared" si="13"/>
        <v>0</v>
      </c>
      <c r="AA401" s="54">
        <f>IF(Y401=0,0,IF(Y401&gt;7,AVERAGE(LARGE(D401:W401,{1,2,3,4,5,6,7,8})),0))</f>
        <v>0</v>
      </c>
      <c r="AB401" s="54">
        <f>IF(Y401=0,0,IF(Y401&gt;7,SUM(LARGE(D401:W401,{1,2,3,4,5,6,7,8})),0))</f>
        <v>0</v>
      </c>
      <c r="AC401" s="11"/>
    </row>
    <row r="402" spans="1:29" ht="15" customHeight="1">
      <c r="A402" s="55" t="s">
        <v>316</v>
      </c>
      <c r="B402" s="62" t="s">
        <v>10</v>
      </c>
      <c r="C402" s="63" t="s">
        <v>66</v>
      </c>
      <c r="D402" s="58"/>
      <c r="E402" s="58">
        <v>35</v>
      </c>
      <c r="F402" s="58">
        <v>35</v>
      </c>
      <c r="G402" s="58"/>
      <c r="H402" s="58"/>
      <c r="I402" s="58"/>
      <c r="J402" s="58"/>
      <c r="K402" s="58">
        <v>36</v>
      </c>
      <c r="L402" s="209"/>
      <c r="M402" s="243"/>
      <c r="N402" s="58"/>
      <c r="O402" s="58"/>
      <c r="P402" s="58"/>
      <c r="Q402" s="58"/>
      <c r="R402" s="58"/>
      <c r="S402" s="58"/>
      <c r="T402" s="58"/>
      <c r="U402" s="58"/>
      <c r="V402" s="59">
        <v>41</v>
      </c>
      <c r="W402" s="58"/>
      <c r="X402" s="61"/>
      <c r="Y402" s="53">
        <f t="shared" si="12"/>
        <v>4</v>
      </c>
      <c r="Z402" s="54">
        <f t="shared" si="13"/>
        <v>36.75</v>
      </c>
      <c r="AA402" s="54">
        <f>IF(Y402=0,0,IF(Y402&gt;7,AVERAGE(LARGE(D402:W402,{1,2,3,4,5,6,7,8})),0))</f>
        <v>0</v>
      </c>
      <c r="AB402" s="54">
        <f>IF(Y402=0,0,IF(Y402&gt;7,SUM(LARGE(D402:W402,{1,2,3,4,5,6,7,8})),0))</f>
        <v>0</v>
      </c>
      <c r="AC402" s="11"/>
    </row>
    <row r="403" spans="1:29" ht="15" customHeight="1">
      <c r="A403" s="267" t="s">
        <v>568</v>
      </c>
      <c r="B403" s="265" t="s">
        <v>90</v>
      </c>
      <c r="C403" s="268" t="s">
        <v>53</v>
      </c>
      <c r="D403" s="58"/>
      <c r="E403" s="58"/>
      <c r="F403" s="58"/>
      <c r="G403" s="58"/>
      <c r="H403" s="58"/>
      <c r="I403" s="58"/>
      <c r="J403" s="58"/>
      <c r="K403" s="58"/>
      <c r="L403" s="209"/>
      <c r="M403" s="243"/>
      <c r="N403" s="58"/>
      <c r="O403" s="58"/>
      <c r="P403" s="269">
        <v>29</v>
      </c>
      <c r="Q403" s="58"/>
      <c r="R403" s="58"/>
      <c r="S403" s="58"/>
      <c r="T403" s="58"/>
      <c r="U403" s="58"/>
      <c r="V403" s="59"/>
      <c r="W403" s="58"/>
      <c r="X403" s="61"/>
      <c r="Y403" s="53">
        <f t="shared" si="12"/>
        <v>1</v>
      </c>
      <c r="Z403" s="54">
        <f t="shared" si="13"/>
        <v>29</v>
      </c>
      <c r="AA403" s="54">
        <f>IF(Y403=0,0,IF(Y403&gt;7,AVERAGE(LARGE(D403:W403,{1,2,3,4,5,6,7,8})),0))</f>
        <v>0</v>
      </c>
      <c r="AB403" s="54">
        <f>IF(Y403=0,0,IF(Y403&gt;7,SUM(LARGE(D403:W403,{1,2,3,4,5,6,7,8})),0))</f>
        <v>0</v>
      </c>
      <c r="AC403" s="11"/>
    </row>
    <row r="404" spans="1:29" ht="15" customHeight="1">
      <c r="A404" s="55" t="s">
        <v>317</v>
      </c>
      <c r="B404" s="62" t="s">
        <v>7</v>
      </c>
      <c r="C404" s="57" t="s">
        <v>53</v>
      </c>
      <c r="D404" s="58"/>
      <c r="E404" s="58"/>
      <c r="F404" s="58"/>
      <c r="G404" s="58"/>
      <c r="H404" s="58">
        <v>39</v>
      </c>
      <c r="I404" s="58"/>
      <c r="J404" s="58"/>
      <c r="K404" s="58"/>
      <c r="L404" s="209"/>
      <c r="M404" s="243"/>
      <c r="N404" s="58"/>
      <c r="O404" s="58"/>
      <c r="P404" s="58"/>
      <c r="Q404" s="58"/>
      <c r="R404" s="58"/>
      <c r="S404" s="58"/>
      <c r="T404" s="58"/>
      <c r="U404" s="58"/>
      <c r="V404" s="59"/>
      <c r="W404" s="58"/>
      <c r="X404" s="61"/>
      <c r="Y404" s="53">
        <f t="shared" si="12"/>
        <v>1</v>
      </c>
      <c r="Z404" s="54">
        <f t="shared" si="13"/>
        <v>39</v>
      </c>
      <c r="AA404" s="54">
        <f>IF(Y404=0,0,IF(Y404&gt;7,AVERAGE(LARGE(D404:W404,{1,2,3,4,5,6,7,8})),0))</f>
        <v>0</v>
      </c>
      <c r="AB404" s="54">
        <f>IF(Y404=0,0,IF(Y404&gt;7,SUM(LARGE(D404:W404,{1,2,3,4,5,6,7,8})),0))</f>
        <v>0</v>
      </c>
      <c r="AC404" s="11"/>
    </row>
    <row r="405" spans="1:29" ht="15" customHeight="1">
      <c r="A405" s="55" t="s">
        <v>318</v>
      </c>
      <c r="B405" s="62" t="s">
        <v>7</v>
      </c>
      <c r="C405" s="63" t="s">
        <v>53</v>
      </c>
      <c r="D405" s="58"/>
      <c r="E405" s="58"/>
      <c r="F405" s="58"/>
      <c r="G405" s="58"/>
      <c r="H405" s="58">
        <v>35</v>
      </c>
      <c r="I405" s="58"/>
      <c r="J405" s="58"/>
      <c r="K405" s="58"/>
      <c r="L405" s="209"/>
      <c r="M405" s="243"/>
      <c r="N405" s="58"/>
      <c r="O405" s="58"/>
      <c r="P405" s="58"/>
      <c r="Q405" s="58"/>
      <c r="R405" s="58"/>
      <c r="S405" s="58"/>
      <c r="T405" s="58"/>
      <c r="U405" s="58"/>
      <c r="V405" s="59"/>
      <c r="W405" s="58"/>
      <c r="X405" s="61"/>
      <c r="Y405" s="53">
        <f t="shared" si="12"/>
        <v>1</v>
      </c>
      <c r="Z405" s="54">
        <f t="shared" si="13"/>
        <v>35</v>
      </c>
      <c r="AA405" s="54">
        <f>IF(Y405=0,0,IF(Y405&gt;7,AVERAGE(LARGE(D405:W405,{1,2,3,4,5,6,7,8})),0))</f>
        <v>0</v>
      </c>
      <c r="AB405" s="54">
        <f>IF(Y405=0,0,IF(Y405&gt;7,SUM(LARGE(D405:W405,{1,2,3,4,5,6,7,8})),0))</f>
        <v>0</v>
      </c>
      <c r="AC405" s="11"/>
    </row>
    <row r="406" spans="1:29" ht="15" customHeight="1">
      <c r="A406" s="55" t="s">
        <v>319</v>
      </c>
      <c r="B406" s="62" t="s">
        <v>4</v>
      </c>
      <c r="C406" s="63" t="s">
        <v>53</v>
      </c>
      <c r="D406" s="58"/>
      <c r="E406" s="58"/>
      <c r="F406" s="58">
        <v>32</v>
      </c>
      <c r="G406" s="58"/>
      <c r="H406" s="58"/>
      <c r="I406" s="58"/>
      <c r="J406" s="58"/>
      <c r="K406" s="58"/>
      <c r="L406" s="209"/>
      <c r="M406" s="243"/>
      <c r="N406" s="58"/>
      <c r="O406" s="58"/>
      <c r="P406" s="58"/>
      <c r="Q406" s="58"/>
      <c r="R406" s="58"/>
      <c r="S406" s="58"/>
      <c r="T406" s="58"/>
      <c r="U406" s="58"/>
      <c r="V406" s="59"/>
      <c r="W406" s="58"/>
      <c r="X406" s="61"/>
      <c r="Y406" s="53">
        <f t="shared" si="12"/>
        <v>1</v>
      </c>
      <c r="Z406" s="54">
        <f t="shared" si="13"/>
        <v>32</v>
      </c>
      <c r="AA406" s="54">
        <f>IF(Y406=0,0,IF(Y406&gt;7,AVERAGE(LARGE(D406:W406,{1,2,3,4,5,6,7,8})),0))</f>
        <v>0</v>
      </c>
      <c r="AB406" s="54">
        <f>IF(Y406=0,0,IF(Y406&gt;7,SUM(LARGE(D406:W406,{1,2,3,4,5,6,7,8})),0))</f>
        <v>0</v>
      </c>
      <c r="AC406" s="11"/>
    </row>
    <row r="407" spans="1:29" ht="15" customHeight="1">
      <c r="A407" s="55" t="s">
        <v>319</v>
      </c>
      <c r="B407" s="62" t="s">
        <v>4</v>
      </c>
      <c r="C407" s="57" t="s">
        <v>66</v>
      </c>
      <c r="D407" s="58"/>
      <c r="E407" s="58"/>
      <c r="F407" s="58"/>
      <c r="G407" s="58"/>
      <c r="H407" s="58"/>
      <c r="I407" s="58"/>
      <c r="J407" s="58"/>
      <c r="K407" s="58"/>
      <c r="L407" s="209"/>
      <c r="M407" s="243"/>
      <c r="N407" s="58"/>
      <c r="O407" s="58"/>
      <c r="P407" s="58"/>
      <c r="Q407" s="58"/>
      <c r="R407" s="58"/>
      <c r="S407" s="58"/>
      <c r="T407" s="58"/>
      <c r="U407" s="58"/>
      <c r="V407" s="59"/>
      <c r="W407" s="58"/>
      <c r="X407" s="60"/>
      <c r="Y407" s="53">
        <f t="shared" si="12"/>
        <v>0</v>
      </c>
      <c r="Z407" s="54">
        <f t="shared" si="13"/>
        <v>0</v>
      </c>
      <c r="AA407" s="54">
        <f>IF(Y407=0,0,IF(Y407&gt;7,AVERAGE(LARGE(D407:W407,{1,2,3,4,5,6,7,8})),0))</f>
        <v>0</v>
      </c>
      <c r="AB407" s="54">
        <f>IF(Y407=0,0,IF(Y407&gt;7,SUM(LARGE(D407:W407,{1,2,3,4,5,6,7,8})),0))</f>
        <v>0</v>
      </c>
      <c r="AC407" s="11"/>
    </row>
    <row r="408" spans="1:29" ht="15" customHeight="1">
      <c r="A408" s="55" t="s">
        <v>320</v>
      </c>
      <c r="B408" s="62" t="s">
        <v>7</v>
      </c>
      <c r="C408" s="57" t="s">
        <v>53</v>
      </c>
      <c r="D408" s="58"/>
      <c r="E408" s="58"/>
      <c r="F408" s="58">
        <v>42</v>
      </c>
      <c r="G408" s="58">
        <v>42</v>
      </c>
      <c r="H408" s="58"/>
      <c r="I408" s="58">
        <v>35</v>
      </c>
      <c r="J408" s="58"/>
      <c r="K408" s="58"/>
      <c r="L408" s="209"/>
      <c r="M408" s="243"/>
      <c r="N408" s="58"/>
      <c r="O408" s="58"/>
      <c r="P408" s="58"/>
      <c r="Q408" s="58"/>
      <c r="R408" s="58"/>
      <c r="S408" s="58"/>
      <c r="T408" s="58"/>
      <c r="U408" s="58"/>
      <c r="V408" s="59">
        <v>35</v>
      </c>
      <c r="W408" s="58"/>
      <c r="X408" s="61"/>
      <c r="Y408" s="53">
        <f t="shared" si="12"/>
        <v>4</v>
      </c>
      <c r="Z408" s="54">
        <f t="shared" si="13"/>
        <v>38.5</v>
      </c>
      <c r="AA408" s="54">
        <f>IF(Y408=0,0,IF(Y408&gt;7,AVERAGE(LARGE(D408:W408,{1,2,3,4,5,6,7,8})),0))</f>
        <v>0</v>
      </c>
      <c r="AB408" s="54">
        <f>IF(Y408=0,0,IF(Y408&gt;7,SUM(LARGE(D408:W408,{1,2,3,4,5,6,7,8})),0))</f>
        <v>0</v>
      </c>
      <c r="AC408" s="11"/>
    </row>
    <row r="409" spans="1:29" ht="15" customHeight="1">
      <c r="A409" s="55" t="s">
        <v>321</v>
      </c>
      <c r="B409" s="62" t="s">
        <v>4</v>
      </c>
      <c r="C409" s="63" t="s">
        <v>53</v>
      </c>
      <c r="D409" s="58"/>
      <c r="E409" s="58"/>
      <c r="F409" s="58"/>
      <c r="G409" s="58"/>
      <c r="H409" s="58"/>
      <c r="I409" s="58"/>
      <c r="J409" s="58"/>
      <c r="K409" s="58"/>
      <c r="L409" s="209"/>
      <c r="M409" s="243"/>
      <c r="N409" s="58"/>
      <c r="O409" s="58"/>
      <c r="P409" s="58"/>
      <c r="Q409" s="58"/>
      <c r="R409" s="58"/>
      <c r="S409" s="58"/>
      <c r="T409" s="58"/>
      <c r="U409" s="58"/>
      <c r="V409" s="59"/>
      <c r="W409" s="58"/>
      <c r="X409" s="61"/>
      <c r="Y409" s="53">
        <f t="shared" si="12"/>
        <v>0</v>
      </c>
      <c r="Z409" s="54">
        <f t="shared" si="13"/>
        <v>0</v>
      </c>
      <c r="AA409" s="54">
        <f>IF(Y409=0,0,IF(Y409&gt;7,AVERAGE(LARGE(D409:W409,{1,2,3,4,5,6,7,8})),0))</f>
        <v>0</v>
      </c>
      <c r="AB409" s="54">
        <f>IF(Y409=0,0,IF(Y409&gt;7,SUM(LARGE(D409:W409,{1,2,3,4,5,6,7,8})),0))</f>
        <v>0</v>
      </c>
      <c r="AC409" s="11"/>
    </row>
    <row r="410" spans="1:29" ht="15" customHeight="1">
      <c r="A410" s="55" t="s">
        <v>321</v>
      </c>
      <c r="B410" s="62" t="s">
        <v>4</v>
      </c>
      <c r="C410" s="63" t="s">
        <v>56</v>
      </c>
      <c r="D410" s="58"/>
      <c r="E410" s="58"/>
      <c r="F410" s="58"/>
      <c r="G410" s="58"/>
      <c r="H410" s="58"/>
      <c r="I410" s="58"/>
      <c r="J410" s="58"/>
      <c r="K410" s="58"/>
      <c r="L410" s="209"/>
      <c r="M410" s="243"/>
      <c r="N410" s="58"/>
      <c r="O410" s="58"/>
      <c r="P410" s="58"/>
      <c r="Q410" s="58"/>
      <c r="R410" s="58"/>
      <c r="S410" s="58"/>
      <c r="T410" s="58"/>
      <c r="U410" s="58"/>
      <c r="V410" s="59"/>
      <c r="W410" s="58"/>
      <c r="X410" s="61"/>
      <c r="Y410" s="53">
        <f t="shared" si="12"/>
        <v>0</v>
      </c>
      <c r="Z410" s="54">
        <f t="shared" si="13"/>
        <v>0</v>
      </c>
      <c r="AA410" s="54">
        <f>IF(Y410=0,0,IF(Y410&gt;7,AVERAGE(LARGE(D410:W410,{1,2,3,4,5,6,7,8})),0))</f>
        <v>0</v>
      </c>
      <c r="AB410" s="54">
        <f>IF(Y410=0,0,IF(Y410&gt;7,SUM(LARGE(D410:W410,{1,2,3,4,5,6,7,8})),0))</f>
        <v>0</v>
      </c>
      <c r="AC410" s="11"/>
    </row>
    <row r="411" spans="1:29" ht="15" customHeight="1">
      <c r="A411" s="55" t="s">
        <v>322</v>
      </c>
      <c r="B411" s="62" t="s">
        <v>4</v>
      </c>
      <c r="C411" s="63" t="s">
        <v>53</v>
      </c>
      <c r="D411" s="58"/>
      <c r="E411" s="58">
        <v>36</v>
      </c>
      <c r="F411" s="58">
        <v>37</v>
      </c>
      <c r="G411" s="58">
        <v>31</v>
      </c>
      <c r="H411" s="58">
        <v>44</v>
      </c>
      <c r="I411" s="58">
        <v>37</v>
      </c>
      <c r="J411" s="58">
        <v>35</v>
      </c>
      <c r="K411" s="58">
        <v>39</v>
      </c>
      <c r="L411" s="209"/>
      <c r="M411" s="243">
        <v>34</v>
      </c>
      <c r="N411" s="58">
        <v>30</v>
      </c>
      <c r="O411" s="58">
        <v>39</v>
      </c>
      <c r="P411" s="58">
        <v>33</v>
      </c>
      <c r="Q411" s="58"/>
      <c r="R411" s="58"/>
      <c r="S411" s="58"/>
      <c r="T411" s="58"/>
      <c r="U411" s="58"/>
      <c r="V411" s="59">
        <v>34</v>
      </c>
      <c r="W411" s="69">
        <v>37</v>
      </c>
      <c r="X411" s="61"/>
      <c r="Y411" s="53">
        <f t="shared" si="12"/>
        <v>13</v>
      </c>
      <c r="Z411" s="54">
        <f t="shared" si="13"/>
        <v>35.846153846153847</v>
      </c>
      <c r="AA411" s="54">
        <f>IF(Y411=0,0,IF(Y411&gt;7,AVERAGE(LARGE(D411:W411,{1,2,3,4,5,6,7,8})),0))</f>
        <v>38</v>
      </c>
      <c r="AB411" s="54">
        <f>IF(Y411=0,0,IF(Y411&gt;7,SUM(LARGE(D411:W411,{1,2,3,4,5,6,7,8})),0))</f>
        <v>304</v>
      </c>
      <c r="AC411" s="11"/>
    </row>
    <row r="412" spans="1:29" ht="15" customHeight="1">
      <c r="A412" s="55" t="s">
        <v>323</v>
      </c>
      <c r="B412" s="62" t="s">
        <v>11</v>
      </c>
      <c r="C412" s="63" t="s">
        <v>53</v>
      </c>
      <c r="D412" s="58">
        <v>39</v>
      </c>
      <c r="E412" s="58">
        <v>34</v>
      </c>
      <c r="F412" s="58">
        <v>37</v>
      </c>
      <c r="G412" s="58"/>
      <c r="H412" s="58">
        <v>35</v>
      </c>
      <c r="I412" s="58">
        <v>38</v>
      </c>
      <c r="J412" s="58">
        <v>35</v>
      </c>
      <c r="K412" s="58"/>
      <c r="L412" s="209">
        <v>42</v>
      </c>
      <c r="M412" s="243"/>
      <c r="N412" s="58">
        <v>33</v>
      </c>
      <c r="O412" s="58">
        <v>36</v>
      </c>
      <c r="P412" s="58">
        <v>42</v>
      </c>
      <c r="Q412" s="58"/>
      <c r="R412" s="58"/>
      <c r="S412" s="58"/>
      <c r="T412" s="58"/>
      <c r="U412" s="58"/>
      <c r="V412" s="59">
        <v>46</v>
      </c>
      <c r="W412" s="58"/>
      <c r="X412" s="61"/>
      <c r="Y412" s="53">
        <f t="shared" si="12"/>
        <v>11</v>
      </c>
      <c r="Z412" s="54">
        <f t="shared" si="13"/>
        <v>37.909090909090907</v>
      </c>
      <c r="AA412" s="54">
        <f>IF(Y412=0,0,IF(Y412&gt;7,AVERAGE(LARGE(D412:W412,{1,2,3,4,5,6,7,8})),0))</f>
        <v>39.375</v>
      </c>
      <c r="AB412" s="54">
        <f>IF(Y412=0,0,IF(Y412&gt;7,SUM(LARGE(D412:W412,{1,2,3,4,5,6,7,8})),0))</f>
        <v>315</v>
      </c>
      <c r="AC412" s="11"/>
    </row>
    <row r="413" spans="1:29" ht="15" customHeight="1">
      <c r="A413" s="55" t="s">
        <v>323</v>
      </c>
      <c r="B413" s="62" t="s">
        <v>11</v>
      </c>
      <c r="C413" s="63" t="s">
        <v>55</v>
      </c>
      <c r="D413" s="58">
        <v>34</v>
      </c>
      <c r="E413" s="58">
        <v>43</v>
      </c>
      <c r="F413" s="58">
        <v>41</v>
      </c>
      <c r="G413" s="58"/>
      <c r="H413" s="58">
        <v>44</v>
      </c>
      <c r="I413" s="58">
        <v>42</v>
      </c>
      <c r="J413" s="58">
        <v>38</v>
      </c>
      <c r="K413" s="58"/>
      <c r="L413" s="209">
        <v>43</v>
      </c>
      <c r="M413" s="243"/>
      <c r="N413" s="58">
        <v>35</v>
      </c>
      <c r="O413" s="58">
        <v>41</v>
      </c>
      <c r="P413" s="58">
        <v>39</v>
      </c>
      <c r="Q413" s="58"/>
      <c r="R413" s="58"/>
      <c r="S413" s="58"/>
      <c r="T413" s="58"/>
      <c r="U413" s="58"/>
      <c r="V413" s="59">
        <v>45</v>
      </c>
      <c r="W413" s="58"/>
      <c r="X413" s="61"/>
      <c r="Y413" s="53">
        <f t="shared" si="12"/>
        <v>11</v>
      </c>
      <c r="Z413" s="54">
        <f t="shared" si="13"/>
        <v>40.454545454545453</v>
      </c>
      <c r="AA413" s="54">
        <f>IF(Y413=0,0,IF(Y413&gt;7,AVERAGE(LARGE(D413:W413,{1,2,3,4,5,6,7,8})),0))</f>
        <v>42.25</v>
      </c>
      <c r="AB413" s="54">
        <f>IF(Y413=0,0,IF(Y413&gt;7,SUM(LARGE(D413:W413,{1,2,3,4,5,6,7,8})),0))</f>
        <v>338</v>
      </c>
      <c r="AC413" s="11"/>
    </row>
    <row r="414" spans="1:29" ht="15" customHeight="1">
      <c r="A414" s="55" t="s">
        <v>324</v>
      </c>
      <c r="B414" s="62" t="s">
        <v>9</v>
      </c>
      <c r="C414" s="63" t="s">
        <v>53</v>
      </c>
      <c r="D414" s="58">
        <v>31</v>
      </c>
      <c r="E414" s="58">
        <v>44</v>
      </c>
      <c r="F414" s="58">
        <v>41</v>
      </c>
      <c r="G414" s="58">
        <v>41</v>
      </c>
      <c r="H414" s="58"/>
      <c r="I414" s="58">
        <v>37</v>
      </c>
      <c r="J414" s="58">
        <v>40</v>
      </c>
      <c r="K414" s="58">
        <v>40</v>
      </c>
      <c r="L414" s="209">
        <v>41</v>
      </c>
      <c r="M414" s="243">
        <v>42</v>
      </c>
      <c r="N414" s="58">
        <v>45</v>
      </c>
      <c r="O414" s="58">
        <v>39</v>
      </c>
      <c r="P414" s="58"/>
      <c r="Q414" s="58">
        <v>34</v>
      </c>
      <c r="R414" s="58"/>
      <c r="S414" s="58"/>
      <c r="T414" s="58"/>
      <c r="U414" s="58"/>
      <c r="V414" s="59">
        <v>41</v>
      </c>
      <c r="W414" s="58"/>
      <c r="X414" s="61"/>
      <c r="Y414" s="53">
        <f t="shared" si="12"/>
        <v>13</v>
      </c>
      <c r="Z414" s="54">
        <f t="shared" si="13"/>
        <v>39.692307692307693</v>
      </c>
      <c r="AA414" s="54">
        <f>IF(Y414=0,0,IF(Y414&gt;7,AVERAGE(LARGE(D414:W414,{1,2,3,4,5,6,7,8})),0))</f>
        <v>41.875</v>
      </c>
      <c r="AB414" s="54">
        <f>IF(Y414=0,0,IF(Y414&gt;7,SUM(LARGE(D414:W414,{1,2,3,4,5,6,7,8})),0))</f>
        <v>335</v>
      </c>
      <c r="AC414" s="11"/>
    </row>
    <row r="415" spans="1:29" ht="15" customHeight="1">
      <c r="A415" s="55" t="s">
        <v>324</v>
      </c>
      <c r="B415" s="62" t="s">
        <v>9</v>
      </c>
      <c r="C415" s="63" t="s">
        <v>55</v>
      </c>
      <c r="D415" s="58">
        <v>41</v>
      </c>
      <c r="E415" s="58">
        <v>34</v>
      </c>
      <c r="F415" s="58">
        <v>34</v>
      </c>
      <c r="G415" s="58">
        <v>36</v>
      </c>
      <c r="H415" s="58"/>
      <c r="I415" s="58">
        <v>37</v>
      </c>
      <c r="J415" s="58">
        <v>42</v>
      </c>
      <c r="K415" s="58"/>
      <c r="L415" s="209">
        <v>43</v>
      </c>
      <c r="M415" s="243">
        <v>40</v>
      </c>
      <c r="N415" s="58">
        <v>38</v>
      </c>
      <c r="O415" s="58">
        <v>26</v>
      </c>
      <c r="P415" s="58"/>
      <c r="Q415" s="58">
        <v>25</v>
      </c>
      <c r="R415" s="58"/>
      <c r="S415" s="58"/>
      <c r="T415" s="58"/>
      <c r="U415" s="58"/>
      <c r="V415" s="59">
        <v>40</v>
      </c>
      <c r="W415" s="58"/>
      <c r="X415" s="61"/>
      <c r="Y415" s="53">
        <f t="shared" si="12"/>
        <v>12</v>
      </c>
      <c r="Z415" s="54">
        <f t="shared" si="13"/>
        <v>36.333333333333336</v>
      </c>
      <c r="AA415" s="54">
        <f>IF(Y415=0,0,IF(Y415&gt;7,AVERAGE(LARGE(D415:W415,{1,2,3,4,5,6,7,8})),0))</f>
        <v>39.625</v>
      </c>
      <c r="AB415" s="54">
        <f>IF(Y415=0,0,IF(Y415&gt;7,SUM(LARGE(D415:W415,{1,2,3,4,5,6,7,8})),0))</f>
        <v>317</v>
      </c>
      <c r="AC415" s="11"/>
    </row>
    <row r="416" spans="1:29" ht="15" customHeight="1">
      <c r="A416" s="55" t="s">
        <v>325</v>
      </c>
      <c r="B416" s="62" t="s">
        <v>5</v>
      </c>
      <c r="C416" s="63" t="s">
        <v>53</v>
      </c>
      <c r="D416" s="58"/>
      <c r="E416" s="58"/>
      <c r="F416" s="58"/>
      <c r="G416" s="58"/>
      <c r="H416" s="58"/>
      <c r="I416" s="58"/>
      <c r="J416" s="58"/>
      <c r="K416" s="58"/>
      <c r="L416" s="209"/>
      <c r="M416" s="243"/>
      <c r="N416" s="58"/>
      <c r="O416" s="58"/>
      <c r="P416" s="58"/>
      <c r="Q416" s="58"/>
      <c r="R416" s="58"/>
      <c r="S416" s="58"/>
      <c r="T416" s="58"/>
      <c r="U416" s="58"/>
      <c r="V416" s="59"/>
      <c r="W416" s="58"/>
      <c r="X416" s="61"/>
      <c r="Y416" s="53">
        <f t="shared" si="12"/>
        <v>0</v>
      </c>
      <c r="Z416" s="54">
        <f t="shared" si="13"/>
        <v>0</v>
      </c>
      <c r="AA416" s="54">
        <f>IF(Y416=0,0,IF(Y416&gt;7,AVERAGE(LARGE(D416:W416,{1,2,3,4,5,6,7,8})),0))</f>
        <v>0</v>
      </c>
      <c r="AB416" s="54">
        <f>IF(Y416=0,0,IF(Y416&gt;7,SUM(LARGE(D416:W416,{1,2,3,4,5,6,7,8})),0))</f>
        <v>0</v>
      </c>
      <c r="AC416" s="11"/>
    </row>
    <row r="417" spans="1:29" ht="15" customHeight="1">
      <c r="A417" s="55" t="s">
        <v>326</v>
      </c>
      <c r="B417" s="62" t="s">
        <v>11</v>
      </c>
      <c r="C417" s="63" t="s">
        <v>53</v>
      </c>
      <c r="D417" s="58"/>
      <c r="E417" s="58"/>
      <c r="F417" s="58"/>
      <c r="G417" s="58"/>
      <c r="H417" s="58"/>
      <c r="I417" s="58"/>
      <c r="J417" s="58"/>
      <c r="K417" s="58"/>
      <c r="L417" s="209"/>
      <c r="M417" s="243"/>
      <c r="N417" s="58"/>
      <c r="O417" s="58"/>
      <c r="P417" s="58"/>
      <c r="Q417" s="58"/>
      <c r="R417" s="58"/>
      <c r="S417" s="58"/>
      <c r="T417" s="58"/>
      <c r="U417" s="58"/>
      <c r="V417" s="59"/>
      <c r="W417" s="69"/>
      <c r="X417" s="61"/>
      <c r="Y417" s="53">
        <f t="shared" si="12"/>
        <v>0</v>
      </c>
      <c r="Z417" s="54">
        <f t="shared" si="13"/>
        <v>0</v>
      </c>
      <c r="AA417" s="54">
        <f>IF(Y417=0,0,IF(Y417&gt;7,AVERAGE(LARGE(D417:W417,{1,2,3,4,5,6,7,8})),0))</f>
        <v>0</v>
      </c>
      <c r="AB417" s="54">
        <f>IF(Y417=0,0,IF(Y417&gt;7,SUM(LARGE(D417:W417,{1,2,3,4,5,6,7,8})),0))</f>
        <v>0</v>
      </c>
      <c r="AC417" s="11"/>
    </row>
    <row r="418" spans="1:29" ht="15" customHeight="1">
      <c r="A418" s="55" t="s">
        <v>327</v>
      </c>
      <c r="B418" s="62" t="s">
        <v>6</v>
      </c>
      <c r="C418" s="63" t="s">
        <v>53</v>
      </c>
      <c r="D418" s="58"/>
      <c r="E418" s="58">
        <v>34</v>
      </c>
      <c r="F418" s="58">
        <v>37</v>
      </c>
      <c r="G418" s="58">
        <v>35</v>
      </c>
      <c r="H418" s="58"/>
      <c r="I418" s="58">
        <v>35</v>
      </c>
      <c r="J418" s="58"/>
      <c r="K418" s="58"/>
      <c r="L418" s="209">
        <v>41</v>
      </c>
      <c r="M418" s="243">
        <v>31</v>
      </c>
      <c r="N418" s="58"/>
      <c r="O418" s="58"/>
      <c r="P418" s="58"/>
      <c r="Q418" s="58"/>
      <c r="R418" s="58"/>
      <c r="S418" s="58"/>
      <c r="T418" s="58"/>
      <c r="U418" s="58"/>
      <c r="V418" s="59"/>
      <c r="W418" s="58"/>
      <c r="X418" s="61"/>
      <c r="Y418" s="53">
        <f t="shared" si="12"/>
        <v>6</v>
      </c>
      <c r="Z418" s="54">
        <f t="shared" si="13"/>
        <v>35.5</v>
      </c>
      <c r="AA418" s="54">
        <f>IF(Y418=0,0,IF(Y418&gt;7,AVERAGE(LARGE(D418:W418,{1,2,3,4,5,6,7,8})),0))</f>
        <v>0</v>
      </c>
      <c r="AB418" s="54">
        <f>IF(Y418=0,0,IF(Y418&gt;7,SUM(LARGE(D418:W418,{1,2,3,4,5,6,7,8})),0))</f>
        <v>0</v>
      </c>
      <c r="AC418" s="11"/>
    </row>
    <row r="419" spans="1:29" ht="15" customHeight="1">
      <c r="A419" s="55" t="s">
        <v>327</v>
      </c>
      <c r="B419" s="62" t="s">
        <v>6</v>
      </c>
      <c r="C419" s="63" t="s">
        <v>55</v>
      </c>
      <c r="D419" s="58"/>
      <c r="E419" s="58"/>
      <c r="F419" s="58"/>
      <c r="G419" s="58"/>
      <c r="H419" s="58"/>
      <c r="I419" s="58"/>
      <c r="J419" s="58"/>
      <c r="K419" s="58"/>
      <c r="L419" s="209"/>
      <c r="M419" s="243"/>
      <c r="N419" s="58"/>
      <c r="O419" s="58"/>
      <c r="P419" s="58"/>
      <c r="Q419" s="58"/>
      <c r="R419" s="58"/>
      <c r="S419" s="58"/>
      <c r="T419" s="58"/>
      <c r="U419" s="58"/>
      <c r="V419" s="59"/>
      <c r="W419" s="58"/>
      <c r="X419" s="61"/>
      <c r="Y419" s="53">
        <f t="shared" si="12"/>
        <v>0</v>
      </c>
      <c r="Z419" s="54">
        <f t="shared" si="13"/>
        <v>0</v>
      </c>
      <c r="AA419" s="54">
        <f>IF(Y419=0,0,IF(Y419&gt;7,AVERAGE(LARGE(D419:W419,{1,2,3,4,5,6,7,8})),0))</f>
        <v>0</v>
      </c>
      <c r="AB419" s="54">
        <f>IF(Y419=0,0,IF(Y419&gt;7,SUM(LARGE(D419:W419,{1,2,3,4,5,6,7,8})),0))</f>
        <v>0</v>
      </c>
      <c r="AC419" s="11"/>
    </row>
    <row r="420" spans="1:29" ht="15" customHeight="1">
      <c r="A420" s="55" t="s">
        <v>328</v>
      </c>
      <c r="B420" s="62" t="s">
        <v>4</v>
      </c>
      <c r="C420" s="63" t="s">
        <v>53</v>
      </c>
      <c r="D420" s="58"/>
      <c r="E420" s="58"/>
      <c r="F420" s="58"/>
      <c r="G420" s="58"/>
      <c r="H420" s="58"/>
      <c r="I420" s="58"/>
      <c r="J420" s="58"/>
      <c r="K420" s="58"/>
      <c r="L420" s="209"/>
      <c r="M420" s="243"/>
      <c r="N420" s="58"/>
      <c r="O420" s="58"/>
      <c r="P420" s="58"/>
      <c r="Q420" s="58"/>
      <c r="R420" s="58"/>
      <c r="S420" s="58"/>
      <c r="T420" s="58"/>
      <c r="U420" s="58"/>
      <c r="V420" s="59"/>
      <c r="W420" s="58"/>
      <c r="X420" s="60"/>
      <c r="Y420" s="53">
        <f t="shared" si="12"/>
        <v>0</v>
      </c>
      <c r="Z420" s="54">
        <f t="shared" si="13"/>
        <v>0</v>
      </c>
      <c r="AA420" s="54">
        <f>IF(Y420=0,0,IF(Y420&gt;7,AVERAGE(LARGE(D420:W420,{1,2,3,4,5,6,7,8})),0))</f>
        <v>0</v>
      </c>
      <c r="AB420" s="54">
        <f>IF(Y420=0,0,IF(Y420&gt;7,SUM(LARGE(D420:W420,{1,2,3,4,5,6,7,8})),0))</f>
        <v>0</v>
      </c>
      <c r="AC420" s="11"/>
    </row>
    <row r="421" spans="1:29" ht="15" customHeight="1">
      <c r="A421" s="55" t="s">
        <v>329</v>
      </c>
      <c r="B421" s="62" t="s">
        <v>8</v>
      </c>
      <c r="C421" s="63" t="s">
        <v>53</v>
      </c>
      <c r="D421" s="58"/>
      <c r="E421" s="58"/>
      <c r="F421" s="58"/>
      <c r="G421" s="58"/>
      <c r="H421" s="58"/>
      <c r="I421" s="58"/>
      <c r="J421" s="58"/>
      <c r="K421" s="58"/>
      <c r="L421" s="209"/>
      <c r="M421" s="243"/>
      <c r="N421" s="58"/>
      <c r="O421" s="58"/>
      <c r="P421" s="58"/>
      <c r="Q421" s="58"/>
      <c r="R421" s="58"/>
      <c r="S421" s="58"/>
      <c r="T421" s="58"/>
      <c r="U421" s="58"/>
      <c r="V421" s="59"/>
      <c r="W421" s="58"/>
      <c r="X421" s="61"/>
      <c r="Y421" s="53">
        <f t="shared" si="12"/>
        <v>0</v>
      </c>
      <c r="Z421" s="54">
        <f t="shared" si="13"/>
        <v>0</v>
      </c>
      <c r="AA421" s="54">
        <f>IF(Y421=0,0,IF(Y421&gt;7,AVERAGE(LARGE(D421:W421,{1,2,3,4,5,6,7,8})),0))</f>
        <v>0</v>
      </c>
      <c r="AB421" s="54">
        <f>IF(Y421=0,0,IF(Y421&gt;7,SUM(LARGE(D421:W421,{1,2,3,4,5,6,7,8})),0))</f>
        <v>0</v>
      </c>
      <c r="AC421" s="11"/>
    </row>
    <row r="422" spans="1:29" ht="15" customHeight="1">
      <c r="A422" s="55" t="s">
        <v>330</v>
      </c>
      <c r="B422" s="62" t="s">
        <v>5</v>
      </c>
      <c r="C422" s="63" t="s">
        <v>53</v>
      </c>
      <c r="D422" s="58"/>
      <c r="E422" s="58">
        <v>45</v>
      </c>
      <c r="F422" s="58">
        <v>44</v>
      </c>
      <c r="G422" s="58">
        <v>42</v>
      </c>
      <c r="H422" s="58">
        <v>44</v>
      </c>
      <c r="I422" s="58">
        <v>46</v>
      </c>
      <c r="J422" s="58">
        <v>35</v>
      </c>
      <c r="K422" s="58">
        <v>43</v>
      </c>
      <c r="L422" s="209">
        <v>42</v>
      </c>
      <c r="M422" s="243">
        <v>40</v>
      </c>
      <c r="N422" s="58">
        <v>41</v>
      </c>
      <c r="O422" s="58">
        <v>38</v>
      </c>
      <c r="P422" s="58">
        <v>41</v>
      </c>
      <c r="Q422" s="58">
        <v>39</v>
      </c>
      <c r="R422" s="58"/>
      <c r="S422" s="58"/>
      <c r="T422" s="58"/>
      <c r="U422" s="58"/>
      <c r="V422" s="59">
        <v>40</v>
      </c>
      <c r="W422" s="58">
        <v>39</v>
      </c>
      <c r="X422" s="61"/>
      <c r="Y422" s="53">
        <f t="shared" si="12"/>
        <v>15</v>
      </c>
      <c r="Z422" s="54">
        <f t="shared" si="13"/>
        <v>41.266666666666666</v>
      </c>
      <c r="AA422" s="54">
        <f>IF(Y422=0,0,IF(Y422&gt;7,AVERAGE(LARGE(D422:W422,{1,2,3,4,5,6,7,8})),0))</f>
        <v>43.375</v>
      </c>
      <c r="AB422" s="54">
        <f>IF(Y422=0,0,IF(Y422&gt;7,SUM(LARGE(D422:W422,{1,2,3,4,5,6,7,8})),0))</f>
        <v>347</v>
      </c>
      <c r="AC422" s="11"/>
    </row>
    <row r="423" spans="1:29" ht="15" customHeight="1">
      <c r="A423" s="55" t="s">
        <v>330</v>
      </c>
      <c r="B423" s="62" t="s">
        <v>5</v>
      </c>
      <c r="C423" s="63" t="s">
        <v>55</v>
      </c>
      <c r="D423" s="58"/>
      <c r="E423" s="58">
        <v>42</v>
      </c>
      <c r="F423" s="58">
        <v>41</v>
      </c>
      <c r="G423" s="58">
        <v>41</v>
      </c>
      <c r="H423" s="58">
        <v>42</v>
      </c>
      <c r="I423" s="58">
        <v>43</v>
      </c>
      <c r="J423" s="58">
        <v>41</v>
      </c>
      <c r="K423" s="58">
        <v>39</v>
      </c>
      <c r="L423" s="209">
        <v>40</v>
      </c>
      <c r="M423" s="243">
        <v>37</v>
      </c>
      <c r="N423" s="58"/>
      <c r="O423" s="58">
        <v>30</v>
      </c>
      <c r="P423" s="58">
        <v>34</v>
      </c>
      <c r="Q423" s="58">
        <v>42</v>
      </c>
      <c r="R423" s="58"/>
      <c r="S423" s="58"/>
      <c r="T423" s="58"/>
      <c r="U423" s="58"/>
      <c r="V423" s="59"/>
      <c r="W423" s="58"/>
      <c r="X423" s="61"/>
      <c r="Y423" s="53">
        <f t="shared" si="12"/>
        <v>12</v>
      </c>
      <c r="Z423" s="54">
        <f t="shared" si="13"/>
        <v>39.333333333333336</v>
      </c>
      <c r="AA423" s="54">
        <f>IF(Y423=0,0,IF(Y423&gt;7,AVERAGE(LARGE(D423:W423,{1,2,3,4,5,6,7,8})),0))</f>
        <v>41.5</v>
      </c>
      <c r="AB423" s="54">
        <f>IF(Y423=0,0,IF(Y423&gt;7,SUM(LARGE(D423:W423,{1,2,3,4,5,6,7,8})),0))</f>
        <v>332</v>
      </c>
      <c r="AC423" s="11"/>
    </row>
    <row r="424" spans="1:29" ht="15" customHeight="1">
      <c r="A424" s="55" t="s">
        <v>331</v>
      </c>
      <c r="B424" s="62" t="s">
        <v>8</v>
      </c>
      <c r="C424" s="63" t="s">
        <v>53</v>
      </c>
      <c r="D424" s="58"/>
      <c r="E424" s="58"/>
      <c r="F424" s="58"/>
      <c r="G424" s="58"/>
      <c r="H424" s="58"/>
      <c r="I424" s="58"/>
      <c r="J424" s="58"/>
      <c r="K424" s="58"/>
      <c r="L424" s="209"/>
      <c r="M424" s="243"/>
      <c r="N424" s="58"/>
      <c r="O424" s="58"/>
      <c r="P424" s="58"/>
      <c r="Q424" s="58"/>
      <c r="R424" s="58"/>
      <c r="S424" s="58"/>
      <c r="T424" s="58"/>
      <c r="U424" s="58"/>
      <c r="V424" s="59">
        <v>38</v>
      </c>
      <c r="W424" s="58"/>
      <c r="X424" s="61"/>
      <c r="Y424" s="53">
        <f t="shared" si="12"/>
        <v>1</v>
      </c>
      <c r="Z424" s="54">
        <f t="shared" si="13"/>
        <v>38</v>
      </c>
      <c r="AA424" s="54">
        <f>IF(Y424=0,0,IF(Y424&gt;7,AVERAGE(LARGE(D424:W424,{1,2,3,4,5,6,7,8})),0))</f>
        <v>0</v>
      </c>
      <c r="AB424" s="54">
        <f>IF(Y424=0,0,IF(Y424&gt;7,SUM(LARGE(D424:W424,{1,2,3,4,5,6,7,8})),0))</f>
        <v>0</v>
      </c>
      <c r="AC424" s="11"/>
    </row>
    <row r="425" spans="1:29" ht="15" customHeight="1">
      <c r="A425" s="55" t="s">
        <v>331</v>
      </c>
      <c r="B425" s="62" t="s">
        <v>8</v>
      </c>
      <c r="C425" s="63" t="s">
        <v>55</v>
      </c>
      <c r="D425" s="58"/>
      <c r="E425" s="58"/>
      <c r="F425" s="58"/>
      <c r="G425" s="58">
        <v>35</v>
      </c>
      <c r="H425" s="58"/>
      <c r="I425" s="58"/>
      <c r="J425" s="58">
        <v>36</v>
      </c>
      <c r="K425" s="58"/>
      <c r="L425" s="209"/>
      <c r="M425" s="243"/>
      <c r="N425" s="58"/>
      <c r="O425" s="58"/>
      <c r="P425" s="58"/>
      <c r="Q425" s="58"/>
      <c r="R425" s="58"/>
      <c r="S425" s="58"/>
      <c r="T425" s="58"/>
      <c r="U425" s="58"/>
      <c r="V425" s="59">
        <v>38</v>
      </c>
      <c r="W425" s="58"/>
      <c r="X425" s="61"/>
      <c r="Y425" s="53">
        <f t="shared" si="12"/>
        <v>3</v>
      </c>
      <c r="Z425" s="54">
        <f t="shared" si="13"/>
        <v>36.333333333333336</v>
      </c>
      <c r="AA425" s="54">
        <f>IF(Y425=0,0,IF(Y425&gt;7,AVERAGE(LARGE(D425:W425,{1,2,3,4,5,6,7,8})),0))</f>
        <v>0</v>
      </c>
      <c r="AB425" s="54">
        <f>IF(Y425=0,0,IF(Y425&gt;7,SUM(LARGE(D425:W425,{1,2,3,4,5,6,7,8})),0))</f>
        <v>0</v>
      </c>
      <c r="AC425" s="11"/>
    </row>
    <row r="426" spans="1:29" ht="15" customHeight="1">
      <c r="A426" s="55" t="s">
        <v>331</v>
      </c>
      <c r="B426" s="62" t="s">
        <v>8</v>
      </c>
      <c r="C426" s="63" t="s">
        <v>66</v>
      </c>
      <c r="D426" s="58"/>
      <c r="E426" s="58">
        <v>41</v>
      </c>
      <c r="F426" s="58"/>
      <c r="G426" s="58">
        <v>38</v>
      </c>
      <c r="H426" s="58">
        <v>39</v>
      </c>
      <c r="I426" s="58">
        <v>42</v>
      </c>
      <c r="J426" s="58">
        <v>37</v>
      </c>
      <c r="K426" s="58"/>
      <c r="L426" s="209"/>
      <c r="M426" s="243">
        <v>25</v>
      </c>
      <c r="N426" s="58"/>
      <c r="O426" s="58">
        <v>33</v>
      </c>
      <c r="P426" s="58">
        <v>13</v>
      </c>
      <c r="Q426" s="58">
        <v>28</v>
      </c>
      <c r="R426" s="58"/>
      <c r="S426" s="58"/>
      <c r="T426" s="58"/>
      <c r="U426" s="58"/>
      <c r="V426" s="59">
        <v>36</v>
      </c>
      <c r="W426" s="58"/>
      <c r="X426" s="61"/>
      <c r="Y426" s="53">
        <f t="shared" si="12"/>
        <v>10</v>
      </c>
      <c r="Z426" s="54">
        <f t="shared" si="13"/>
        <v>33.200000000000003</v>
      </c>
      <c r="AA426" s="54">
        <f>IF(Y426=0,0,IF(Y426&gt;7,AVERAGE(LARGE(D426:W426,{1,2,3,4,5,6,7,8})),0))</f>
        <v>36.75</v>
      </c>
      <c r="AB426" s="54">
        <f>IF(Y426=0,0,IF(Y426&gt;7,SUM(LARGE(D426:W426,{1,2,3,4,5,6,7,8})),0))</f>
        <v>294</v>
      </c>
      <c r="AC426" s="11"/>
    </row>
    <row r="427" spans="1:29" ht="15" customHeight="1">
      <c r="A427" s="55" t="s">
        <v>331</v>
      </c>
      <c r="B427" s="62" t="s">
        <v>8</v>
      </c>
      <c r="C427" s="57" t="s">
        <v>94</v>
      </c>
      <c r="D427" s="58"/>
      <c r="E427" s="58">
        <v>38</v>
      </c>
      <c r="F427" s="58"/>
      <c r="G427" s="58">
        <v>34</v>
      </c>
      <c r="H427" s="58"/>
      <c r="I427" s="58">
        <v>30</v>
      </c>
      <c r="J427" s="58">
        <v>27</v>
      </c>
      <c r="K427" s="58"/>
      <c r="L427" s="209"/>
      <c r="M427" s="243">
        <v>17</v>
      </c>
      <c r="N427" s="58"/>
      <c r="O427" s="58">
        <v>17</v>
      </c>
      <c r="P427" s="58"/>
      <c r="Q427" s="58">
        <v>24</v>
      </c>
      <c r="R427" s="58"/>
      <c r="S427" s="58"/>
      <c r="T427" s="58"/>
      <c r="U427" s="58"/>
      <c r="V427" s="59">
        <v>29</v>
      </c>
      <c r="W427" s="58"/>
      <c r="X427" s="61"/>
      <c r="Y427" s="53">
        <f t="shared" si="12"/>
        <v>8</v>
      </c>
      <c r="Z427" s="54">
        <f t="shared" si="13"/>
        <v>27</v>
      </c>
      <c r="AA427" s="54">
        <f>IF(Y427=0,0,IF(Y427&gt;7,AVERAGE(LARGE(D427:W427,{1,2,3,4,5,6,7,8})),0))</f>
        <v>27</v>
      </c>
      <c r="AB427" s="54">
        <f>IF(Y427=0,0,IF(Y427&gt;7,SUM(LARGE(D427:W427,{1,2,3,4,5,6,7,8})),0))</f>
        <v>216</v>
      </c>
      <c r="AC427" s="11"/>
    </row>
    <row r="428" spans="1:29" ht="15" customHeight="1">
      <c r="A428" s="55" t="s">
        <v>332</v>
      </c>
      <c r="B428" s="62" t="s">
        <v>4</v>
      </c>
      <c r="C428" s="63" t="s">
        <v>53</v>
      </c>
      <c r="D428" s="58"/>
      <c r="E428" s="58">
        <v>30</v>
      </c>
      <c r="F428" s="58"/>
      <c r="G428" s="58"/>
      <c r="H428" s="58"/>
      <c r="I428" s="58"/>
      <c r="J428" s="58"/>
      <c r="K428" s="58"/>
      <c r="L428" s="209"/>
      <c r="M428" s="243"/>
      <c r="N428" s="58"/>
      <c r="O428" s="58"/>
      <c r="P428" s="58"/>
      <c r="Q428" s="58"/>
      <c r="R428" s="58"/>
      <c r="S428" s="58"/>
      <c r="T428" s="58"/>
      <c r="U428" s="58"/>
      <c r="V428" s="59"/>
      <c r="W428" s="58"/>
      <c r="X428" s="61"/>
      <c r="Y428" s="53">
        <f t="shared" si="12"/>
        <v>1</v>
      </c>
      <c r="Z428" s="54">
        <f t="shared" si="13"/>
        <v>30</v>
      </c>
      <c r="AA428" s="54">
        <f>IF(Y428=0,0,IF(Y428&gt;7,AVERAGE(LARGE(D428:W428,{1,2,3,4,5,6,7,8})),0))</f>
        <v>0</v>
      </c>
      <c r="AB428" s="54">
        <f>IF(Y428=0,0,IF(Y428&gt;7,SUM(LARGE(D428:W428,{1,2,3,4,5,6,7,8})),0))</f>
        <v>0</v>
      </c>
      <c r="AC428" s="11"/>
    </row>
    <row r="429" spans="1:29" ht="15" customHeight="1">
      <c r="A429" s="55" t="s">
        <v>333</v>
      </c>
      <c r="B429" s="62" t="s">
        <v>7</v>
      </c>
      <c r="C429" s="63" t="s">
        <v>53</v>
      </c>
      <c r="D429" s="58"/>
      <c r="E429" s="58"/>
      <c r="F429" s="58"/>
      <c r="G429" s="58"/>
      <c r="H429" s="58"/>
      <c r="I429" s="58"/>
      <c r="J429" s="58"/>
      <c r="K429" s="58"/>
      <c r="L429" s="209">
        <v>41</v>
      </c>
      <c r="M429" s="243"/>
      <c r="N429" s="58">
        <v>35</v>
      </c>
      <c r="O429" s="58">
        <v>42</v>
      </c>
      <c r="P429" s="58"/>
      <c r="Q429" s="58"/>
      <c r="R429" s="58"/>
      <c r="S429" s="58"/>
      <c r="T429" s="58"/>
      <c r="U429" s="58"/>
      <c r="V429" s="59">
        <v>40</v>
      </c>
      <c r="W429" s="58"/>
      <c r="X429" s="61"/>
      <c r="Y429" s="53">
        <f t="shared" si="12"/>
        <v>4</v>
      </c>
      <c r="Z429" s="54">
        <f t="shared" si="13"/>
        <v>39.5</v>
      </c>
      <c r="AA429" s="54">
        <f>IF(Y429=0,0,IF(Y429&gt;7,AVERAGE(LARGE(D429:W429,{1,2,3,4,5,6,7,8})),0))</f>
        <v>0</v>
      </c>
      <c r="AB429" s="54">
        <f>IF(Y429=0,0,IF(Y429&gt;7,SUM(LARGE(D429:W429,{1,2,3,4,5,6,7,8})),0))</f>
        <v>0</v>
      </c>
      <c r="AC429" s="11"/>
    </row>
    <row r="430" spans="1:29" ht="15" customHeight="1">
      <c r="A430" s="55" t="s">
        <v>333</v>
      </c>
      <c r="B430" s="62" t="s">
        <v>7</v>
      </c>
      <c r="C430" s="63" t="s">
        <v>55</v>
      </c>
      <c r="D430" s="58"/>
      <c r="E430" s="58"/>
      <c r="F430" s="58"/>
      <c r="G430" s="58"/>
      <c r="H430" s="58"/>
      <c r="I430" s="58"/>
      <c r="J430" s="58"/>
      <c r="K430" s="58"/>
      <c r="L430" s="209">
        <v>42</v>
      </c>
      <c r="M430" s="243"/>
      <c r="N430" s="58">
        <v>43</v>
      </c>
      <c r="O430" s="58">
        <v>38</v>
      </c>
      <c r="P430" s="58"/>
      <c r="Q430" s="58"/>
      <c r="R430" s="58"/>
      <c r="S430" s="58"/>
      <c r="T430" s="58"/>
      <c r="U430" s="58"/>
      <c r="V430" s="59"/>
      <c r="W430" s="58"/>
      <c r="X430" s="61"/>
      <c r="Y430" s="53">
        <f t="shared" si="12"/>
        <v>3</v>
      </c>
      <c r="Z430" s="54">
        <f t="shared" si="13"/>
        <v>41</v>
      </c>
      <c r="AA430" s="54">
        <f>IF(Y430=0,0,IF(Y430&gt;7,AVERAGE(LARGE(D430:W430,{1,2,3,4,5,6,7,8})),0))</f>
        <v>0</v>
      </c>
      <c r="AB430" s="54">
        <f>IF(Y430=0,0,IF(Y430&gt;7,SUM(LARGE(D430:W430,{1,2,3,4,5,6,7,8})),0))</f>
        <v>0</v>
      </c>
      <c r="AC430" s="11"/>
    </row>
    <row r="431" spans="1:29" ht="15" customHeight="1">
      <c r="A431" s="55" t="s">
        <v>334</v>
      </c>
      <c r="B431" s="62" t="s">
        <v>7</v>
      </c>
      <c r="C431" s="63" t="s">
        <v>85</v>
      </c>
      <c r="D431" s="58"/>
      <c r="E431" s="58">
        <v>23</v>
      </c>
      <c r="F431" s="58">
        <v>32</v>
      </c>
      <c r="G431" s="58">
        <v>24</v>
      </c>
      <c r="H431" s="58">
        <v>25</v>
      </c>
      <c r="I431" s="58"/>
      <c r="J431" s="58"/>
      <c r="K431" s="58">
        <v>23</v>
      </c>
      <c r="L431" s="209"/>
      <c r="M431" s="243"/>
      <c r="N431" s="58">
        <v>24</v>
      </c>
      <c r="O431" s="58">
        <v>25</v>
      </c>
      <c r="P431" s="58">
        <v>26</v>
      </c>
      <c r="Q431" s="58"/>
      <c r="R431" s="58"/>
      <c r="S431" s="58"/>
      <c r="T431" s="58"/>
      <c r="U431" s="58"/>
      <c r="V431" s="59">
        <v>29</v>
      </c>
      <c r="W431" s="58">
        <v>24</v>
      </c>
      <c r="X431" s="61"/>
      <c r="Y431" s="53">
        <f t="shared" si="12"/>
        <v>10</v>
      </c>
      <c r="Z431" s="54">
        <f t="shared" si="13"/>
        <v>25.5</v>
      </c>
      <c r="AA431" s="54">
        <f>IF(Y431=0,0,IF(Y431&gt;7,AVERAGE(LARGE(D431:W431,{1,2,3,4,5,6,7,8})),0))</f>
        <v>26.125</v>
      </c>
      <c r="AB431" s="54">
        <f>IF(Y431=0,0,IF(Y431&gt;7,SUM(LARGE(D431:W431,{1,2,3,4,5,6,7,8})),0))</f>
        <v>209</v>
      </c>
      <c r="AC431" s="11"/>
    </row>
    <row r="432" spans="1:29" ht="15" customHeight="1">
      <c r="A432" s="55" t="s">
        <v>335</v>
      </c>
      <c r="B432" s="62" t="s">
        <v>7</v>
      </c>
      <c r="C432" s="63" t="s">
        <v>53</v>
      </c>
      <c r="D432" s="58"/>
      <c r="E432" s="58">
        <v>38</v>
      </c>
      <c r="F432" s="58">
        <v>34</v>
      </c>
      <c r="G432" s="58"/>
      <c r="H432" s="58">
        <v>44</v>
      </c>
      <c r="I432" s="58"/>
      <c r="J432" s="58"/>
      <c r="K432" s="58">
        <v>39</v>
      </c>
      <c r="L432" s="209"/>
      <c r="M432" s="243"/>
      <c r="N432" s="58">
        <v>31</v>
      </c>
      <c r="O432" s="58">
        <v>43</v>
      </c>
      <c r="P432" s="58">
        <v>38</v>
      </c>
      <c r="Q432" s="58"/>
      <c r="R432" s="58"/>
      <c r="S432" s="58"/>
      <c r="T432" s="58"/>
      <c r="U432" s="58"/>
      <c r="V432" s="59">
        <v>41</v>
      </c>
      <c r="W432" s="58">
        <v>46</v>
      </c>
      <c r="X432" s="61"/>
      <c r="Y432" s="53">
        <f t="shared" si="12"/>
        <v>9</v>
      </c>
      <c r="Z432" s="54">
        <f t="shared" si="13"/>
        <v>39.333333333333336</v>
      </c>
      <c r="AA432" s="54">
        <f>IF(Y432=0,0,IF(Y432&gt;7,AVERAGE(LARGE(D432:W432,{1,2,3,4,5,6,7,8})),0))</f>
        <v>40.375</v>
      </c>
      <c r="AB432" s="54">
        <f>IF(Y432=0,0,IF(Y432&gt;7,SUM(LARGE(D432:W432,{1,2,3,4,5,6,7,8})),0))</f>
        <v>323</v>
      </c>
      <c r="AC432" s="11"/>
    </row>
    <row r="433" spans="1:29" ht="15" customHeight="1">
      <c r="A433" s="55" t="s">
        <v>336</v>
      </c>
      <c r="B433" s="62" t="s">
        <v>7</v>
      </c>
      <c r="C433" s="63" t="s">
        <v>53</v>
      </c>
      <c r="D433" s="58"/>
      <c r="E433" s="58">
        <v>41</v>
      </c>
      <c r="F433" s="58"/>
      <c r="G433" s="58">
        <v>43</v>
      </c>
      <c r="H433" s="58">
        <v>43</v>
      </c>
      <c r="I433" s="58"/>
      <c r="J433" s="58"/>
      <c r="K433" s="58">
        <v>37</v>
      </c>
      <c r="L433" s="209"/>
      <c r="M433" s="243"/>
      <c r="N433" s="58">
        <v>34</v>
      </c>
      <c r="O433" s="58">
        <v>46</v>
      </c>
      <c r="P433" s="58">
        <v>35</v>
      </c>
      <c r="Q433" s="58"/>
      <c r="R433" s="58"/>
      <c r="S433" s="58"/>
      <c r="T433" s="58"/>
      <c r="U433" s="58"/>
      <c r="V433" s="59">
        <v>44</v>
      </c>
      <c r="W433" s="69">
        <v>43</v>
      </c>
      <c r="X433" s="61"/>
      <c r="Y433" s="53">
        <f t="shared" si="12"/>
        <v>9</v>
      </c>
      <c r="Z433" s="54">
        <f t="shared" si="13"/>
        <v>40.666666666666664</v>
      </c>
      <c r="AA433" s="54">
        <f>IF(Y433=0,0,IF(Y433&gt;7,AVERAGE(LARGE(D433:W433,{1,2,3,4,5,6,7,8})),0))</f>
        <v>41.5</v>
      </c>
      <c r="AB433" s="54">
        <f>IF(Y433=0,0,IF(Y433&gt;7,SUM(LARGE(D433:W433,{1,2,3,4,5,6,7,8})),0))</f>
        <v>332</v>
      </c>
      <c r="AC433" s="11"/>
    </row>
    <row r="434" spans="1:29" ht="15" customHeight="1">
      <c r="A434" s="55" t="s">
        <v>337</v>
      </c>
      <c r="B434" s="62" t="s">
        <v>11</v>
      </c>
      <c r="C434" s="63" t="s">
        <v>53</v>
      </c>
      <c r="D434" s="58"/>
      <c r="E434" s="58"/>
      <c r="F434" s="58"/>
      <c r="G434" s="58"/>
      <c r="H434" s="58"/>
      <c r="I434" s="58"/>
      <c r="J434" s="58"/>
      <c r="K434" s="58"/>
      <c r="L434" s="209"/>
      <c r="M434" s="243"/>
      <c r="N434" s="58"/>
      <c r="O434" s="58"/>
      <c r="P434" s="58"/>
      <c r="Q434" s="58"/>
      <c r="R434" s="58"/>
      <c r="S434" s="58"/>
      <c r="T434" s="58"/>
      <c r="U434" s="58"/>
      <c r="V434" s="59"/>
      <c r="W434" s="58"/>
      <c r="X434" s="61"/>
      <c r="Y434" s="53">
        <f t="shared" si="12"/>
        <v>0</v>
      </c>
      <c r="Z434" s="54">
        <f t="shared" si="13"/>
        <v>0</v>
      </c>
      <c r="AA434" s="54">
        <f>IF(Y434=0,0,IF(Y434&gt;7,AVERAGE(LARGE(D434:W434,{1,2,3,4,5,6,7,8})),0))</f>
        <v>0</v>
      </c>
      <c r="AB434" s="54">
        <f>IF(Y434=0,0,IF(Y434&gt;7,SUM(LARGE(D434:W434,{1,2,3,4,5,6,7,8})),0))</f>
        <v>0</v>
      </c>
      <c r="AC434" s="11"/>
    </row>
    <row r="435" spans="1:29" ht="15" customHeight="1">
      <c r="A435" s="64" t="s">
        <v>338</v>
      </c>
      <c r="B435" s="61" t="s">
        <v>7</v>
      </c>
      <c r="C435" s="63" t="s">
        <v>55</v>
      </c>
      <c r="D435" s="58"/>
      <c r="E435" s="58"/>
      <c r="F435" s="58"/>
      <c r="G435" s="58"/>
      <c r="H435" s="58"/>
      <c r="I435" s="58"/>
      <c r="J435" s="58"/>
      <c r="K435" s="58"/>
      <c r="L435" s="209"/>
      <c r="M435" s="243"/>
      <c r="N435" s="58"/>
      <c r="O435" s="58"/>
      <c r="P435" s="58"/>
      <c r="Q435" s="58"/>
      <c r="R435" s="58"/>
      <c r="S435" s="58"/>
      <c r="T435" s="58"/>
      <c r="U435" s="58"/>
      <c r="V435" s="59"/>
      <c r="W435" s="58"/>
      <c r="X435" s="61"/>
      <c r="Y435" s="53">
        <f t="shared" si="12"/>
        <v>0</v>
      </c>
      <c r="Z435" s="54">
        <f t="shared" si="13"/>
        <v>0</v>
      </c>
      <c r="AA435" s="54">
        <f>IF(Y435=0,0,IF(Y435&gt;7,AVERAGE(LARGE(D435:W435,{1,2,3,4,5,6,7,8})),0))</f>
        <v>0</v>
      </c>
      <c r="AB435" s="54">
        <f>IF(Y435=0,0,IF(Y435&gt;7,SUM(LARGE(D435:W435,{1,2,3,4,5,6,7,8})),0))</f>
        <v>0</v>
      </c>
      <c r="AC435" s="11"/>
    </row>
    <row r="436" spans="1:29" ht="15" customHeight="1">
      <c r="A436" s="55" t="s">
        <v>541</v>
      </c>
      <c r="B436" s="62" t="s">
        <v>3</v>
      </c>
      <c r="C436" s="57" t="s">
        <v>53</v>
      </c>
      <c r="D436" s="58"/>
      <c r="E436" s="58"/>
      <c r="F436" s="58"/>
      <c r="G436" s="58"/>
      <c r="H436" s="58"/>
      <c r="I436" s="58"/>
      <c r="J436" s="58"/>
      <c r="K436" s="58"/>
      <c r="L436" s="209">
        <v>39</v>
      </c>
      <c r="M436" s="243"/>
      <c r="N436" s="58">
        <v>31</v>
      </c>
      <c r="O436" s="58"/>
      <c r="P436" s="58"/>
      <c r="Q436" s="58"/>
      <c r="R436" s="58"/>
      <c r="S436" s="58"/>
      <c r="T436" s="58"/>
      <c r="U436" s="58"/>
      <c r="V436" s="59">
        <v>37</v>
      </c>
      <c r="W436" s="58">
        <v>37</v>
      </c>
      <c r="X436" s="61"/>
      <c r="Y436" s="53">
        <f t="shared" si="12"/>
        <v>4</v>
      </c>
      <c r="Z436" s="54">
        <f t="shared" si="13"/>
        <v>36</v>
      </c>
      <c r="AA436" s="54">
        <f>IF(Y436=0,0,IF(Y436&gt;7,AVERAGE(LARGE(D436:W436,{1,2,3,4,5,6,7,8})),0))</f>
        <v>0</v>
      </c>
      <c r="AB436" s="54">
        <f>IF(Y436=0,0,IF(Y436&gt;7,SUM(LARGE(D436:W436,{1,2,3,4,5,6,7,8})),0))</f>
        <v>0</v>
      </c>
      <c r="AC436" s="11"/>
    </row>
    <row r="437" spans="1:29" ht="15" customHeight="1">
      <c r="A437" s="55" t="s">
        <v>339</v>
      </c>
      <c r="B437" s="62" t="s">
        <v>9</v>
      </c>
      <c r="C437" s="63" t="s">
        <v>53</v>
      </c>
      <c r="D437" s="58">
        <v>31</v>
      </c>
      <c r="E437" s="58"/>
      <c r="F437" s="58">
        <v>43</v>
      </c>
      <c r="G437" s="58">
        <v>39</v>
      </c>
      <c r="H437" s="58"/>
      <c r="I437" s="58"/>
      <c r="J437" s="58"/>
      <c r="K437" s="58"/>
      <c r="L437" s="209">
        <v>44</v>
      </c>
      <c r="M437" s="243"/>
      <c r="N437" s="58"/>
      <c r="O437" s="58">
        <v>39</v>
      </c>
      <c r="P437" s="58"/>
      <c r="Q437" s="58"/>
      <c r="R437" s="58"/>
      <c r="S437" s="58"/>
      <c r="T437" s="58"/>
      <c r="U437" s="58"/>
      <c r="V437" s="59">
        <v>41</v>
      </c>
      <c r="W437" s="58"/>
      <c r="X437" s="60"/>
      <c r="Y437" s="53">
        <f t="shared" si="12"/>
        <v>6</v>
      </c>
      <c r="Z437" s="54">
        <f t="shared" si="13"/>
        <v>39.5</v>
      </c>
      <c r="AA437" s="54">
        <f>IF(Y437=0,0,IF(Y437&gt;7,AVERAGE(LARGE(D437:W437,{1,2,3,4,5,6,7,8})),0))</f>
        <v>0</v>
      </c>
      <c r="AB437" s="54">
        <f>IF(Y437=0,0,IF(Y437&gt;7,SUM(LARGE(D437:W437,{1,2,3,4,5,6,7,8})),0))</f>
        <v>0</v>
      </c>
      <c r="AC437" s="11"/>
    </row>
    <row r="438" spans="1:29" ht="15" customHeight="1">
      <c r="A438" s="55" t="s">
        <v>339</v>
      </c>
      <c r="B438" s="62" t="s">
        <v>9</v>
      </c>
      <c r="C438" s="63" t="s">
        <v>66</v>
      </c>
      <c r="D438" s="58">
        <v>36</v>
      </c>
      <c r="E438" s="58"/>
      <c r="F438" s="58">
        <v>37</v>
      </c>
      <c r="G438" s="58"/>
      <c r="H438" s="58"/>
      <c r="I438" s="58"/>
      <c r="J438" s="58"/>
      <c r="K438" s="58"/>
      <c r="L438" s="209"/>
      <c r="M438" s="243"/>
      <c r="N438" s="58"/>
      <c r="O438" s="58"/>
      <c r="P438" s="58"/>
      <c r="Q438" s="58"/>
      <c r="R438" s="58"/>
      <c r="S438" s="58"/>
      <c r="T438" s="58"/>
      <c r="U438" s="58"/>
      <c r="V438" s="59"/>
      <c r="W438" s="58"/>
      <c r="X438" s="61"/>
      <c r="Y438" s="53">
        <f t="shared" si="12"/>
        <v>2</v>
      </c>
      <c r="Z438" s="54">
        <f t="shared" si="13"/>
        <v>36.5</v>
      </c>
      <c r="AA438" s="54">
        <f>IF(Y438=0,0,IF(Y438&gt;7,AVERAGE(LARGE(D438:W438,{1,2,3,4,5,6,7,8})),0))</f>
        <v>0</v>
      </c>
      <c r="AB438" s="54">
        <f>IF(Y438=0,0,IF(Y438&gt;7,SUM(LARGE(D438:W438,{1,2,3,4,5,6,7,8})),0))</f>
        <v>0</v>
      </c>
      <c r="AC438" s="11"/>
    </row>
    <row r="439" spans="1:29" ht="15" customHeight="1">
      <c r="A439" s="55" t="s">
        <v>340</v>
      </c>
      <c r="B439" s="62" t="s">
        <v>8</v>
      </c>
      <c r="C439" s="63" t="s">
        <v>53</v>
      </c>
      <c r="D439" s="58"/>
      <c r="E439" s="58"/>
      <c r="F439" s="58"/>
      <c r="G439" s="58"/>
      <c r="H439" s="58"/>
      <c r="I439" s="58"/>
      <c r="J439" s="58"/>
      <c r="K439" s="58"/>
      <c r="L439" s="209"/>
      <c r="M439" s="243"/>
      <c r="N439" s="58"/>
      <c r="O439" s="58"/>
      <c r="P439" s="58"/>
      <c r="Q439" s="58"/>
      <c r="R439" s="58"/>
      <c r="S439" s="58"/>
      <c r="T439" s="58"/>
      <c r="U439" s="58"/>
      <c r="V439" s="59"/>
      <c r="W439" s="58"/>
      <c r="X439" s="61"/>
      <c r="Y439" s="53">
        <f t="shared" si="12"/>
        <v>0</v>
      </c>
      <c r="Z439" s="54">
        <f t="shared" si="13"/>
        <v>0</v>
      </c>
      <c r="AA439" s="54">
        <f>IF(Y439=0,0,IF(Y439&gt;7,AVERAGE(LARGE(D439:W439,{1,2,3,4,5,6,7,8})),0))</f>
        <v>0</v>
      </c>
      <c r="AB439" s="54">
        <f>IF(Y439=0,0,IF(Y439&gt;7,SUM(LARGE(D439:W439,{1,2,3,4,5,6,7,8})),0))</f>
        <v>0</v>
      </c>
      <c r="AC439" s="11"/>
    </row>
    <row r="440" spans="1:29" ht="15" customHeight="1">
      <c r="A440" s="55" t="s">
        <v>341</v>
      </c>
      <c r="B440" s="62" t="s">
        <v>8</v>
      </c>
      <c r="C440" s="63" t="s">
        <v>85</v>
      </c>
      <c r="D440" s="58"/>
      <c r="E440" s="58"/>
      <c r="F440" s="58"/>
      <c r="G440" s="58"/>
      <c r="H440" s="58"/>
      <c r="I440" s="58"/>
      <c r="J440" s="58"/>
      <c r="K440" s="58"/>
      <c r="L440" s="209"/>
      <c r="M440" s="243"/>
      <c r="N440" s="58"/>
      <c r="O440" s="58"/>
      <c r="P440" s="58"/>
      <c r="Q440" s="58"/>
      <c r="R440" s="58"/>
      <c r="S440" s="58"/>
      <c r="T440" s="58"/>
      <c r="U440" s="58"/>
      <c r="V440" s="59"/>
      <c r="W440" s="58"/>
      <c r="X440" s="61"/>
      <c r="Y440" s="53">
        <f t="shared" si="12"/>
        <v>0</v>
      </c>
      <c r="Z440" s="54">
        <f t="shared" si="13"/>
        <v>0</v>
      </c>
      <c r="AA440" s="54">
        <f>IF(Y440=0,0,IF(Y440&gt;7,AVERAGE(LARGE(D440:W440,{1,2,3,4,5,6,7,8})),0))</f>
        <v>0</v>
      </c>
      <c r="AB440" s="54">
        <f>IF(Y440=0,0,IF(Y440&gt;7,SUM(LARGE(D440:W440,{1,2,3,4,5,6,7,8})),0))</f>
        <v>0</v>
      </c>
      <c r="AC440" s="11"/>
    </row>
    <row r="441" spans="1:29" ht="15" customHeight="1">
      <c r="A441" s="55" t="s">
        <v>342</v>
      </c>
      <c r="B441" s="62" t="s">
        <v>7</v>
      </c>
      <c r="C441" s="63" t="s">
        <v>53</v>
      </c>
      <c r="D441" s="58"/>
      <c r="E441" s="58"/>
      <c r="F441" s="58"/>
      <c r="G441" s="58"/>
      <c r="H441" s="58"/>
      <c r="I441" s="58"/>
      <c r="J441" s="58"/>
      <c r="K441" s="58"/>
      <c r="L441" s="209"/>
      <c r="M441" s="243"/>
      <c r="N441" s="58"/>
      <c r="O441" s="58"/>
      <c r="P441" s="58"/>
      <c r="Q441" s="58"/>
      <c r="R441" s="58"/>
      <c r="S441" s="58"/>
      <c r="T441" s="58"/>
      <c r="U441" s="58"/>
      <c r="V441" s="59"/>
      <c r="W441" s="58"/>
      <c r="X441" s="61"/>
      <c r="Y441" s="53">
        <f t="shared" si="12"/>
        <v>0</v>
      </c>
      <c r="Z441" s="54">
        <f t="shared" si="13"/>
        <v>0</v>
      </c>
      <c r="AA441" s="54">
        <f>IF(Y441=0,0,IF(Y441&gt;7,AVERAGE(LARGE(D441:W441,{1,2,3,4,5,6,7,8})),0))</f>
        <v>0</v>
      </c>
      <c r="AB441" s="54">
        <f>IF(Y441=0,0,IF(Y441&gt;7,SUM(LARGE(D441:W441,{1,2,3,4,5,6,7,8})),0))</f>
        <v>0</v>
      </c>
      <c r="AC441" s="11"/>
    </row>
    <row r="442" spans="1:29" ht="15" customHeight="1">
      <c r="A442" s="55" t="s">
        <v>342</v>
      </c>
      <c r="B442" s="62" t="s">
        <v>7</v>
      </c>
      <c r="C442" s="63" t="s">
        <v>94</v>
      </c>
      <c r="D442" s="58"/>
      <c r="E442" s="58"/>
      <c r="F442" s="58"/>
      <c r="G442" s="58"/>
      <c r="H442" s="58"/>
      <c r="I442" s="58"/>
      <c r="J442" s="58"/>
      <c r="K442" s="58"/>
      <c r="L442" s="209"/>
      <c r="M442" s="243"/>
      <c r="N442" s="58"/>
      <c r="O442" s="58"/>
      <c r="P442" s="58"/>
      <c r="Q442" s="58">
        <v>39</v>
      </c>
      <c r="R442" s="58"/>
      <c r="S442" s="58"/>
      <c r="T442" s="58"/>
      <c r="U442" s="58"/>
      <c r="V442" s="59"/>
      <c r="W442" s="58"/>
      <c r="X442" s="61"/>
      <c r="Y442" s="53">
        <f t="shared" si="12"/>
        <v>1</v>
      </c>
      <c r="Z442" s="54">
        <f t="shared" si="13"/>
        <v>39</v>
      </c>
      <c r="AA442" s="54">
        <f>IF(Y442=0,0,IF(Y442&gt;7,AVERAGE(LARGE(D442:W442,{1,2,3,4,5,6,7,8})),0))</f>
        <v>0</v>
      </c>
      <c r="AB442" s="54">
        <f>IF(Y442=0,0,IF(Y442&gt;7,SUM(LARGE(D442:W442,{1,2,3,4,5,6,7,8})),0))</f>
        <v>0</v>
      </c>
      <c r="AC442" s="11"/>
    </row>
    <row r="443" spans="1:29" ht="15" customHeight="1">
      <c r="A443" s="55" t="s">
        <v>343</v>
      </c>
      <c r="B443" s="62" t="s">
        <v>4</v>
      </c>
      <c r="C443" s="63" t="s">
        <v>53</v>
      </c>
      <c r="D443" s="58"/>
      <c r="E443" s="58"/>
      <c r="F443" s="58">
        <v>32</v>
      </c>
      <c r="G443" s="58"/>
      <c r="H443" s="58"/>
      <c r="I443" s="58"/>
      <c r="J443" s="58"/>
      <c r="K443" s="58"/>
      <c r="L443" s="209"/>
      <c r="M443" s="243"/>
      <c r="N443" s="58"/>
      <c r="O443" s="58"/>
      <c r="P443" s="58"/>
      <c r="Q443" s="58"/>
      <c r="R443" s="58"/>
      <c r="S443" s="58"/>
      <c r="T443" s="58"/>
      <c r="U443" s="58"/>
      <c r="V443" s="59"/>
      <c r="W443" s="58"/>
      <c r="X443" s="61"/>
      <c r="Y443" s="53">
        <f t="shared" si="12"/>
        <v>1</v>
      </c>
      <c r="Z443" s="54">
        <f t="shared" si="13"/>
        <v>32</v>
      </c>
      <c r="AA443" s="54">
        <f>IF(Y443=0,0,IF(Y443&gt;7,AVERAGE(LARGE(D443:W443,{1,2,3,4,5,6,7,8})),0))</f>
        <v>0</v>
      </c>
      <c r="AB443" s="54">
        <f>IF(Y443=0,0,IF(Y443&gt;7,SUM(LARGE(D443:W443,{1,2,3,4,5,6,7,8})),0))</f>
        <v>0</v>
      </c>
      <c r="AC443" s="11"/>
    </row>
    <row r="444" spans="1:29" ht="15" customHeight="1">
      <c r="A444" s="55" t="s">
        <v>343</v>
      </c>
      <c r="B444" s="62" t="s">
        <v>4</v>
      </c>
      <c r="C444" s="57" t="s">
        <v>55</v>
      </c>
      <c r="D444" s="58"/>
      <c r="E444" s="58"/>
      <c r="F444" s="58">
        <v>37</v>
      </c>
      <c r="G444" s="58"/>
      <c r="H444" s="58"/>
      <c r="I444" s="58"/>
      <c r="J444" s="58"/>
      <c r="K444" s="58"/>
      <c r="L444" s="209"/>
      <c r="M444" s="243"/>
      <c r="N444" s="58"/>
      <c r="O444" s="58"/>
      <c r="P444" s="58"/>
      <c r="Q444" s="58"/>
      <c r="R444" s="58"/>
      <c r="S444" s="58"/>
      <c r="T444" s="58"/>
      <c r="U444" s="58"/>
      <c r="V444" s="59"/>
      <c r="W444" s="58"/>
      <c r="X444" s="61"/>
      <c r="Y444" s="53">
        <f t="shared" si="12"/>
        <v>1</v>
      </c>
      <c r="Z444" s="54">
        <f t="shared" si="13"/>
        <v>37</v>
      </c>
      <c r="AA444" s="54">
        <f>IF(Y444=0,0,IF(Y444&gt;7,AVERAGE(LARGE(D444:W444,{1,2,3,4,5,6,7,8})),0))</f>
        <v>0</v>
      </c>
      <c r="AB444" s="54">
        <f>IF(Y444=0,0,IF(Y444&gt;7,SUM(LARGE(D444:W444,{1,2,3,4,5,6,7,8})),0))</f>
        <v>0</v>
      </c>
      <c r="AC444" s="11"/>
    </row>
    <row r="445" spans="1:29" ht="15" customHeight="1">
      <c r="A445" s="55" t="s">
        <v>344</v>
      </c>
      <c r="B445" s="62" t="s">
        <v>4</v>
      </c>
      <c r="C445" s="63" t="s">
        <v>53</v>
      </c>
      <c r="D445" s="58"/>
      <c r="E445" s="58"/>
      <c r="F445" s="58"/>
      <c r="G445" s="58"/>
      <c r="H445" s="58"/>
      <c r="I445" s="58"/>
      <c r="J445" s="58"/>
      <c r="K445" s="58"/>
      <c r="L445" s="209"/>
      <c r="M445" s="243"/>
      <c r="N445" s="58"/>
      <c r="O445" s="58"/>
      <c r="P445" s="58"/>
      <c r="Q445" s="58"/>
      <c r="R445" s="58"/>
      <c r="S445" s="58"/>
      <c r="T445" s="58"/>
      <c r="U445" s="58"/>
      <c r="V445" s="59"/>
      <c r="W445" s="58"/>
      <c r="X445" s="61"/>
      <c r="Y445" s="53">
        <f t="shared" si="12"/>
        <v>0</v>
      </c>
      <c r="Z445" s="54">
        <f t="shared" si="13"/>
        <v>0</v>
      </c>
      <c r="AA445" s="54">
        <f>IF(Y445=0,0,IF(Y445&gt;7,AVERAGE(LARGE(D445:W445,{1,2,3,4,5,6,7,8})),0))</f>
        <v>0</v>
      </c>
      <c r="AB445" s="54">
        <f>IF(Y445=0,0,IF(Y445&gt;7,SUM(LARGE(D445:W445,{1,2,3,4,5,6,7,8})),0))</f>
        <v>0</v>
      </c>
      <c r="AC445" s="11"/>
    </row>
    <row r="446" spans="1:29" ht="15" customHeight="1">
      <c r="A446" s="55" t="s">
        <v>344</v>
      </c>
      <c r="B446" s="62" t="s">
        <v>4</v>
      </c>
      <c r="C446" s="63" t="s">
        <v>55</v>
      </c>
      <c r="D446" s="58"/>
      <c r="E446" s="58"/>
      <c r="F446" s="58"/>
      <c r="G446" s="58"/>
      <c r="H446" s="58"/>
      <c r="I446" s="58"/>
      <c r="J446" s="58"/>
      <c r="K446" s="58"/>
      <c r="L446" s="209"/>
      <c r="M446" s="243"/>
      <c r="N446" s="58"/>
      <c r="O446" s="58"/>
      <c r="P446" s="58"/>
      <c r="Q446" s="58"/>
      <c r="R446" s="58"/>
      <c r="S446" s="58"/>
      <c r="T446" s="58"/>
      <c r="U446" s="58"/>
      <c r="V446" s="59"/>
      <c r="W446" s="58"/>
      <c r="X446" s="61"/>
      <c r="Y446" s="53">
        <f t="shared" si="12"/>
        <v>0</v>
      </c>
      <c r="Z446" s="54">
        <f t="shared" si="13"/>
        <v>0</v>
      </c>
      <c r="AA446" s="54">
        <f>IF(Y446=0,0,IF(Y446&gt;7,AVERAGE(LARGE(D446:W446,{1,2,3,4,5,6,7,8})),0))</f>
        <v>0</v>
      </c>
      <c r="AB446" s="54">
        <f>IF(Y446=0,0,IF(Y446&gt;7,SUM(LARGE(D446:W446,{1,2,3,4,5,6,7,8})),0))</f>
        <v>0</v>
      </c>
      <c r="AC446" s="11"/>
    </row>
    <row r="447" spans="1:29" ht="15" customHeight="1">
      <c r="A447" s="55" t="s">
        <v>345</v>
      </c>
      <c r="B447" s="62" t="s">
        <v>3</v>
      </c>
      <c r="C447" s="63" t="s">
        <v>53</v>
      </c>
      <c r="D447" s="58">
        <v>44</v>
      </c>
      <c r="E447" s="58">
        <v>36</v>
      </c>
      <c r="F447" s="58">
        <v>41</v>
      </c>
      <c r="G447" s="58">
        <v>41</v>
      </c>
      <c r="H447" s="58"/>
      <c r="I447" s="58"/>
      <c r="J447" s="58"/>
      <c r="K447" s="58"/>
      <c r="L447" s="209">
        <v>46</v>
      </c>
      <c r="M447" s="243">
        <v>43</v>
      </c>
      <c r="N447" s="58"/>
      <c r="O447" s="58">
        <v>41</v>
      </c>
      <c r="P447" s="58"/>
      <c r="Q447" s="58">
        <v>42</v>
      </c>
      <c r="R447" s="58"/>
      <c r="S447" s="58"/>
      <c r="T447" s="58"/>
      <c r="U447" s="58"/>
      <c r="V447" s="59">
        <v>44</v>
      </c>
      <c r="W447" s="58">
        <v>45</v>
      </c>
      <c r="X447" s="61"/>
      <c r="Y447" s="53">
        <f t="shared" si="12"/>
        <v>10</v>
      </c>
      <c r="Z447" s="54">
        <f t="shared" si="13"/>
        <v>42.3</v>
      </c>
      <c r="AA447" s="54">
        <f>IF(Y447=0,0,IF(Y447&gt;7,AVERAGE(LARGE(D447:W447,{1,2,3,4,5,6,7,8})),0))</f>
        <v>43.25</v>
      </c>
      <c r="AB447" s="54">
        <f>IF(Y447=0,0,IF(Y447&gt;7,SUM(LARGE(D447:W447,{1,2,3,4,5,6,7,8})),0))</f>
        <v>346</v>
      </c>
      <c r="AC447" s="11"/>
    </row>
    <row r="448" spans="1:29" ht="15" customHeight="1">
      <c r="A448" s="55" t="s">
        <v>346</v>
      </c>
      <c r="B448" s="62" t="s">
        <v>7</v>
      </c>
      <c r="C448" s="63" t="s">
        <v>53</v>
      </c>
      <c r="D448" s="58"/>
      <c r="E448" s="58"/>
      <c r="F448" s="58"/>
      <c r="G448" s="58"/>
      <c r="H448" s="58"/>
      <c r="I448" s="58"/>
      <c r="J448" s="58"/>
      <c r="K448" s="58"/>
      <c r="L448" s="209"/>
      <c r="M448" s="243"/>
      <c r="N448" s="58"/>
      <c r="O448" s="58"/>
      <c r="P448" s="58"/>
      <c r="Q448" s="58"/>
      <c r="R448" s="58"/>
      <c r="S448" s="58"/>
      <c r="T448" s="58"/>
      <c r="U448" s="58"/>
      <c r="V448" s="59"/>
      <c r="W448" s="69"/>
      <c r="X448" s="61"/>
      <c r="Y448" s="53">
        <f t="shared" si="12"/>
        <v>0</v>
      </c>
      <c r="Z448" s="54">
        <f t="shared" si="13"/>
        <v>0</v>
      </c>
      <c r="AA448" s="54">
        <f>IF(Y448=0,0,IF(Y448&gt;7,AVERAGE(LARGE(D448:W448,{1,2,3,4,5,6,7,8})),0))</f>
        <v>0</v>
      </c>
      <c r="AB448" s="54">
        <f>IF(Y448=0,0,IF(Y448&gt;7,SUM(LARGE(D448:W448,{1,2,3,4,5,6,7,8})),0))</f>
        <v>0</v>
      </c>
      <c r="AC448" s="11"/>
    </row>
    <row r="449" spans="1:29" ht="15" customHeight="1">
      <c r="A449" s="55" t="s">
        <v>347</v>
      </c>
      <c r="B449" s="62" t="s">
        <v>4</v>
      </c>
      <c r="C449" s="63" t="s">
        <v>53</v>
      </c>
      <c r="D449" s="58"/>
      <c r="E449" s="58">
        <v>29</v>
      </c>
      <c r="F449" s="58">
        <v>30</v>
      </c>
      <c r="G449" s="58">
        <v>34</v>
      </c>
      <c r="H449" s="58">
        <v>26</v>
      </c>
      <c r="I449" s="58"/>
      <c r="J449" s="58"/>
      <c r="K449" s="58"/>
      <c r="L449" s="209"/>
      <c r="M449" s="243">
        <v>26</v>
      </c>
      <c r="N449" s="58">
        <v>25</v>
      </c>
      <c r="O449" s="58">
        <v>28</v>
      </c>
      <c r="P449" s="58"/>
      <c r="Q449" s="58"/>
      <c r="R449" s="58"/>
      <c r="S449" s="58"/>
      <c r="T449" s="58"/>
      <c r="U449" s="58"/>
      <c r="V449" s="59"/>
      <c r="W449" s="58"/>
      <c r="X449" s="61"/>
      <c r="Y449" s="53">
        <f t="shared" si="12"/>
        <v>7</v>
      </c>
      <c r="Z449" s="54">
        <f t="shared" si="13"/>
        <v>28.285714285714285</v>
      </c>
      <c r="AA449" s="54">
        <f>IF(Y449=0,0,IF(Y449&gt;7,AVERAGE(LARGE(D449:W449,{1,2,3,4,5,6,7,8})),0))</f>
        <v>0</v>
      </c>
      <c r="AB449" s="54">
        <f>IF(Y449=0,0,IF(Y449&gt;7,SUM(LARGE(D449:W449,{1,2,3,4,5,6,7,8})),0))</f>
        <v>0</v>
      </c>
      <c r="AC449" s="11"/>
    </row>
    <row r="450" spans="1:29" ht="15" customHeight="1">
      <c r="A450" s="55" t="s">
        <v>348</v>
      </c>
      <c r="B450" s="62" t="s">
        <v>4</v>
      </c>
      <c r="C450" s="63" t="s">
        <v>53</v>
      </c>
      <c r="D450" s="58"/>
      <c r="E450" s="58">
        <v>31</v>
      </c>
      <c r="F450" s="58"/>
      <c r="G450" s="58">
        <v>39</v>
      </c>
      <c r="H450" s="58">
        <v>35</v>
      </c>
      <c r="I450" s="58">
        <v>38</v>
      </c>
      <c r="J450" s="58"/>
      <c r="K450" s="58"/>
      <c r="L450" s="209"/>
      <c r="M450" s="243">
        <v>31</v>
      </c>
      <c r="N450" s="58">
        <v>27</v>
      </c>
      <c r="O450" s="58">
        <v>31</v>
      </c>
      <c r="P450" s="58"/>
      <c r="Q450" s="58"/>
      <c r="R450" s="58"/>
      <c r="S450" s="58"/>
      <c r="T450" s="58"/>
      <c r="U450" s="58"/>
      <c r="V450" s="59"/>
      <c r="W450" s="58"/>
      <c r="X450" s="61"/>
      <c r="Y450" s="53">
        <f t="shared" si="12"/>
        <v>7</v>
      </c>
      <c r="Z450" s="54">
        <f t="shared" si="13"/>
        <v>33.142857142857146</v>
      </c>
      <c r="AA450" s="54">
        <f>IF(Y450=0,0,IF(Y450&gt;7,AVERAGE(LARGE(D450:W450,{1,2,3,4,5,6,7,8})),0))</f>
        <v>0</v>
      </c>
      <c r="AB450" s="54">
        <f>IF(Y450=0,0,IF(Y450&gt;7,SUM(LARGE(D450:W450,{1,2,3,4,5,6,7,8})),0))</f>
        <v>0</v>
      </c>
      <c r="AC450" s="11"/>
    </row>
    <row r="451" spans="1:29" ht="15" customHeight="1">
      <c r="A451" s="55" t="s">
        <v>349</v>
      </c>
      <c r="B451" s="62" t="s">
        <v>4</v>
      </c>
      <c r="C451" s="63" t="s">
        <v>53</v>
      </c>
      <c r="D451" s="58"/>
      <c r="E451" s="58">
        <v>31</v>
      </c>
      <c r="F451" s="58">
        <v>28</v>
      </c>
      <c r="G451" s="58">
        <v>42</v>
      </c>
      <c r="H451" s="58">
        <v>31</v>
      </c>
      <c r="I451" s="58">
        <v>37</v>
      </c>
      <c r="J451" s="58"/>
      <c r="K451" s="58"/>
      <c r="L451" s="209"/>
      <c r="M451" s="243">
        <v>32</v>
      </c>
      <c r="N451" s="58">
        <v>36</v>
      </c>
      <c r="O451" s="58">
        <v>36</v>
      </c>
      <c r="P451" s="58"/>
      <c r="Q451" s="58"/>
      <c r="R451" s="58"/>
      <c r="S451" s="58"/>
      <c r="T451" s="58"/>
      <c r="U451" s="58"/>
      <c r="V451" s="59"/>
      <c r="W451" s="58"/>
      <c r="X451" s="61"/>
      <c r="Y451" s="53">
        <f t="shared" si="12"/>
        <v>8</v>
      </c>
      <c r="Z451" s="54">
        <f t="shared" si="13"/>
        <v>34.125</v>
      </c>
      <c r="AA451" s="54">
        <f>IF(Y451=0,0,IF(Y451&gt;7,AVERAGE(LARGE(D451:W451,{1,2,3,4,5,6,7,8})),0))</f>
        <v>34.125</v>
      </c>
      <c r="AB451" s="54">
        <f>IF(Y451=0,0,IF(Y451&gt;7,SUM(LARGE(D451:W451,{1,2,3,4,5,6,7,8})),0))</f>
        <v>273</v>
      </c>
      <c r="AC451" s="11"/>
    </row>
    <row r="452" spans="1:29" ht="15" customHeight="1">
      <c r="A452" s="55" t="s">
        <v>350</v>
      </c>
      <c r="B452" s="62" t="s">
        <v>7</v>
      </c>
      <c r="C452" s="63" t="s">
        <v>53</v>
      </c>
      <c r="D452" s="58"/>
      <c r="E452" s="58"/>
      <c r="F452" s="58"/>
      <c r="G452" s="58"/>
      <c r="H452" s="58"/>
      <c r="I452" s="58"/>
      <c r="J452" s="58"/>
      <c r="K452" s="58"/>
      <c r="L452" s="209"/>
      <c r="M452" s="243"/>
      <c r="N452" s="58"/>
      <c r="O452" s="58"/>
      <c r="P452" s="58"/>
      <c r="Q452" s="58"/>
      <c r="R452" s="58"/>
      <c r="S452" s="58"/>
      <c r="T452" s="58"/>
      <c r="U452" s="58"/>
      <c r="V452" s="59"/>
      <c r="W452" s="58"/>
      <c r="X452" s="61"/>
      <c r="Y452" s="53">
        <f t="shared" si="12"/>
        <v>0</v>
      </c>
      <c r="Z452" s="54">
        <f t="shared" si="13"/>
        <v>0</v>
      </c>
      <c r="AA452" s="54">
        <f>IF(Y452=0,0,IF(Y452&gt;7,AVERAGE(LARGE(D452:W452,{1,2,3,4,5,6,7,8})),0))</f>
        <v>0</v>
      </c>
      <c r="AB452" s="54">
        <f>IF(Y452=0,0,IF(Y452&gt;7,SUM(LARGE(D452:W452,{1,2,3,4,5,6,7,8})),0))</f>
        <v>0</v>
      </c>
      <c r="AC452" s="11"/>
    </row>
    <row r="453" spans="1:29" ht="15" customHeight="1">
      <c r="A453" s="55" t="s">
        <v>351</v>
      </c>
      <c r="B453" s="62" t="s">
        <v>6</v>
      </c>
      <c r="C453" s="63" t="s">
        <v>85</v>
      </c>
      <c r="D453" s="58"/>
      <c r="E453" s="58"/>
      <c r="F453" s="58"/>
      <c r="G453" s="58"/>
      <c r="H453" s="58"/>
      <c r="I453" s="58"/>
      <c r="J453" s="58"/>
      <c r="K453" s="58"/>
      <c r="L453" s="209"/>
      <c r="M453" s="243"/>
      <c r="N453" s="58"/>
      <c r="O453" s="58"/>
      <c r="P453" s="58"/>
      <c r="Q453" s="58"/>
      <c r="R453" s="58"/>
      <c r="S453" s="58"/>
      <c r="T453" s="58"/>
      <c r="U453" s="58"/>
      <c r="V453" s="59"/>
      <c r="W453" s="58"/>
      <c r="X453" s="61"/>
      <c r="Y453" s="53">
        <f t="shared" si="12"/>
        <v>0</v>
      </c>
      <c r="Z453" s="54">
        <f t="shared" si="13"/>
        <v>0</v>
      </c>
      <c r="AA453" s="54">
        <f>IF(Y453=0,0,IF(Y453&gt;7,AVERAGE(LARGE(D453:W453,{1,2,3,4,5,6,7,8})),0))</f>
        <v>0</v>
      </c>
      <c r="AB453" s="54">
        <f>IF(Y453=0,0,IF(Y453&gt;7,SUM(LARGE(D453:W453,{1,2,3,4,5,6,7,8})),0))</f>
        <v>0</v>
      </c>
      <c r="AC453" s="11"/>
    </row>
    <row r="454" spans="1:29" ht="15" customHeight="1">
      <c r="A454" s="55" t="s">
        <v>352</v>
      </c>
      <c r="B454" s="62" t="s">
        <v>5</v>
      </c>
      <c r="C454" s="63" t="s">
        <v>53</v>
      </c>
      <c r="D454" s="58"/>
      <c r="E454" s="58"/>
      <c r="F454" s="58">
        <v>38</v>
      </c>
      <c r="G454" s="58"/>
      <c r="H454" s="58"/>
      <c r="I454" s="58"/>
      <c r="J454" s="58"/>
      <c r="K454" s="58"/>
      <c r="L454" s="209"/>
      <c r="M454" s="243"/>
      <c r="N454" s="58"/>
      <c r="O454" s="58"/>
      <c r="P454" s="58"/>
      <c r="Q454" s="58"/>
      <c r="R454" s="58"/>
      <c r="S454" s="58"/>
      <c r="T454" s="58"/>
      <c r="U454" s="58"/>
      <c r="V454" s="59"/>
      <c r="W454" s="58"/>
      <c r="X454" s="61"/>
      <c r="Y454" s="53">
        <f t="shared" ref="Y454:Y517" si="14">COUNT(D454:W454)</f>
        <v>1</v>
      </c>
      <c r="Z454" s="54">
        <f t="shared" ref="Z454:Z517" si="15">IF(Y454=0,0,AVERAGE(D454:W454))</f>
        <v>38</v>
      </c>
      <c r="AA454" s="54">
        <f>IF(Y454=0,0,IF(Y454&gt;7,AVERAGE(LARGE(D454:W454,{1,2,3,4,5,6,7,8})),0))</f>
        <v>0</v>
      </c>
      <c r="AB454" s="54">
        <f>IF(Y454=0,0,IF(Y454&gt;7,SUM(LARGE(D454:W454,{1,2,3,4,5,6,7,8})),0))</f>
        <v>0</v>
      </c>
      <c r="AC454" s="11"/>
    </row>
    <row r="455" spans="1:29" ht="15" customHeight="1">
      <c r="A455" s="55" t="s">
        <v>352</v>
      </c>
      <c r="B455" s="62" t="s">
        <v>5</v>
      </c>
      <c r="C455" s="63" t="s">
        <v>66</v>
      </c>
      <c r="D455" s="58"/>
      <c r="E455" s="58"/>
      <c r="F455" s="58">
        <v>36</v>
      </c>
      <c r="G455" s="58"/>
      <c r="H455" s="58"/>
      <c r="I455" s="58"/>
      <c r="J455" s="58"/>
      <c r="K455" s="58"/>
      <c r="L455" s="209"/>
      <c r="M455" s="243"/>
      <c r="N455" s="58"/>
      <c r="O455" s="58"/>
      <c r="P455" s="58"/>
      <c r="Q455" s="58"/>
      <c r="R455" s="58"/>
      <c r="S455" s="58"/>
      <c r="T455" s="58"/>
      <c r="U455" s="58"/>
      <c r="V455" s="59"/>
      <c r="W455" s="58"/>
      <c r="X455" s="61"/>
      <c r="Y455" s="53">
        <f t="shared" si="14"/>
        <v>1</v>
      </c>
      <c r="Z455" s="54">
        <f t="shared" si="15"/>
        <v>36</v>
      </c>
      <c r="AA455" s="54">
        <f>IF(Y455=0,0,IF(Y455&gt;7,AVERAGE(LARGE(D455:W455,{1,2,3,4,5,6,7,8})),0))</f>
        <v>0</v>
      </c>
      <c r="AB455" s="54">
        <f>IF(Y455=0,0,IF(Y455&gt;7,SUM(LARGE(D455:W455,{1,2,3,4,5,6,7,8})),0))</f>
        <v>0</v>
      </c>
      <c r="AC455" s="11"/>
    </row>
    <row r="456" spans="1:29" ht="15" customHeight="1">
      <c r="A456" s="55" t="s">
        <v>353</v>
      </c>
      <c r="B456" s="62" t="s">
        <v>6</v>
      </c>
      <c r="C456" s="63" t="s">
        <v>55</v>
      </c>
      <c r="D456" s="58"/>
      <c r="E456" s="58"/>
      <c r="F456" s="58"/>
      <c r="G456" s="58"/>
      <c r="H456" s="58"/>
      <c r="I456" s="58"/>
      <c r="J456" s="58"/>
      <c r="K456" s="58"/>
      <c r="L456" s="209"/>
      <c r="M456" s="243"/>
      <c r="N456" s="58"/>
      <c r="O456" s="58"/>
      <c r="P456" s="58"/>
      <c r="Q456" s="58"/>
      <c r="R456" s="58"/>
      <c r="S456" s="58"/>
      <c r="T456" s="58"/>
      <c r="U456" s="58"/>
      <c r="V456" s="59"/>
      <c r="W456" s="58"/>
      <c r="X456" s="61"/>
      <c r="Y456" s="53">
        <f t="shared" si="14"/>
        <v>0</v>
      </c>
      <c r="Z456" s="54">
        <f t="shared" si="15"/>
        <v>0</v>
      </c>
      <c r="AA456" s="54">
        <f>IF(Y456=0,0,IF(Y456&gt;7,AVERAGE(LARGE(D456:W456,{1,2,3,4,5,6,7,8})),0))</f>
        <v>0</v>
      </c>
      <c r="AB456" s="54">
        <f>IF(Y456=0,0,IF(Y456&gt;7,SUM(LARGE(D456:W456,{1,2,3,4,5,6,7,8})),0))</f>
        <v>0</v>
      </c>
      <c r="AC456" s="11"/>
    </row>
    <row r="457" spans="1:29" ht="15" customHeight="1">
      <c r="A457" s="71" t="s">
        <v>354</v>
      </c>
      <c r="B457" s="62" t="s">
        <v>8</v>
      </c>
      <c r="C457" s="63" t="s">
        <v>55</v>
      </c>
      <c r="D457" s="58"/>
      <c r="E457" s="58"/>
      <c r="F457" s="58"/>
      <c r="G457" s="58"/>
      <c r="H457" s="58"/>
      <c r="I457" s="58"/>
      <c r="J457" s="58"/>
      <c r="K457" s="58"/>
      <c r="L457" s="209"/>
      <c r="M457" s="243"/>
      <c r="N457" s="58"/>
      <c r="O457" s="58"/>
      <c r="P457" s="58"/>
      <c r="Q457" s="58"/>
      <c r="R457" s="58"/>
      <c r="S457" s="58"/>
      <c r="T457" s="58"/>
      <c r="U457" s="58"/>
      <c r="V457" s="59"/>
      <c r="W457" s="58"/>
      <c r="X457" s="61"/>
      <c r="Y457" s="53">
        <f t="shared" si="14"/>
        <v>0</v>
      </c>
      <c r="Z457" s="54">
        <f t="shared" si="15"/>
        <v>0</v>
      </c>
      <c r="AA457" s="54">
        <f>IF(Y457=0,0,IF(Y457&gt;7,AVERAGE(LARGE(D457:W457,{1,2,3,4,5,6,7,8})),0))</f>
        <v>0</v>
      </c>
      <c r="AB457" s="54">
        <f>IF(Y457=0,0,IF(Y457&gt;7,SUM(LARGE(D457:W457,{1,2,3,4,5,6,7,8})),0))</f>
        <v>0</v>
      </c>
      <c r="AC457" s="11"/>
    </row>
    <row r="458" spans="1:29" ht="15" customHeight="1">
      <c r="A458" s="71" t="s">
        <v>354</v>
      </c>
      <c r="B458" s="62" t="s">
        <v>8</v>
      </c>
      <c r="C458" s="63" t="s">
        <v>66</v>
      </c>
      <c r="D458" s="58"/>
      <c r="E458" s="58"/>
      <c r="F458" s="58"/>
      <c r="G458" s="58">
        <v>34</v>
      </c>
      <c r="H458" s="58"/>
      <c r="I458" s="58">
        <v>43</v>
      </c>
      <c r="J458" s="58">
        <v>44</v>
      </c>
      <c r="K458" s="58"/>
      <c r="L458" s="209">
        <v>40</v>
      </c>
      <c r="M458" s="243">
        <v>33</v>
      </c>
      <c r="N458" s="58"/>
      <c r="O458" s="58">
        <v>40</v>
      </c>
      <c r="P458" s="58"/>
      <c r="Q458" s="58"/>
      <c r="R458" s="58"/>
      <c r="S458" s="58"/>
      <c r="T458" s="58"/>
      <c r="U458" s="58"/>
      <c r="V458" s="59">
        <v>36</v>
      </c>
      <c r="W458" s="58">
        <v>41</v>
      </c>
      <c r="X458" s="61"/>
      <c r="Y458" s="53">
        <f t="shared" si="14"/>
        <v>8</v>
      </c>
      <c r="Z458" s="54">
        <f t="shared" si="15"/>
        <v>38.875</v>
      </c>
      <c r="AA458" s="54">
        <f>IF(Y458=0,0,IF(Y458&gt;7,AVERAGE(LARGE(D458:W458,{1,2,3,4,5,6,7,8})),0))</f>
        <v>38.875</v>
      </c>
      <c r="AB458" s="54">
        <f>IF(Y458=0,0,IF(Y458&gt;7,SUM(LARGE(D458:W458,{1,2,3,4,5,6,7,8})),0))</f>
        <v>311</v>
      </c>
      <c r="AC458" s="11"/>
    </row>
    <row r="459" spans="1:29" ht="15" customHeight="1">
      <c r="A459" s="71" t="s">
        <v>354</v>
      </c>
      <c r="B459" s="62" t="s">
        <v>8</v>
      </c>
      <c r="C459" s="63" t="s">
        <v>94</v>
      </c>
      <c r="D459" s="58"/>
      <c r="E459" s="58"/>
      <c r="F459" s="58"/>
      <c r="G459" s="58"/>
      <c r="H459" s="58"/>
      <c r="I459" s="58"/>
      <c r="J459" s="58"/>
      <c r="K459" s="58"/>
      <c r="L459" s="209"/>
      <c r="M459" s="243"/>
      <c r="N459" s="58"/>
      <c r="O459" s="58"/>
      <c r="P459" s="58"/>
      <c r="Q459" s="58"/>
      <c r="R459" s="58"/>
      <c r="S459" s="58"/>
      <c r="T459" s="58"/>
      <c r="U459" s="58"/>
      <c r="V459" s="59"/>
      <c r="W459" s="58"/>
      <c r="X459" s="61"/>
      <c r="Y459" s="53">
        <f t="shared" si="14"/>
        <v>0</v>
      </c>
      <c r="Z459" s="54">
        <f t="shared" si="15"/>
        <v>0</v>
      </c>
      <c r="AA459" s="54">
        <f>IF(Y459=0,0,IF(Y459&gt;7,AVERAGE(LARGE(D459:W459,{1,2,3,4,5,6,7,8})),0))</f>
        <v>0</v>
      </c>
      <c r="AB459" s="54">
        <f>IF(Y459=0,0,IF(Y459&gt;7,SUM(LARGE(D459:W459,{1,2,3,4,5,6,7,8})),0))</f>
        <v>0</v>
      </c>
      <c r="AC459" s="11"/>
    </row>
    <row r="460" spans="1:29" ht="15" customHeight="1">
      <c r="A460" s="71" t="s">
        <v>355</v>
      </c>
      <c r="B460" s="62" t="s">
        <v>8</v>
      </c>
      <c r="C460" s="63" t="s">
        <v>56</v>
      </c>
      <c r="D460" s="58"/>
      <c r="E460" s="58"/>
      <c r="F460" s="58"/>
      <c r="G460" s="58"/>
      <c r="H460" s="58"/>
      <c r="I460" s="58">
        <v>38</v>
      </c>
      <c r="J460" s="58">
        <v>39</v>
      </c>
      <c r="K460" s="58"/>
      <c r="L460" s="209">
        <v>39</v>
      </c>
      <c r="M460" s="243">
        <v>32</v>
      </c>
      <c r="N460" s="58"/>
      <c r="O460" s="58">
        <v>39</v>
      </c>
      <c r="P460" s="58"/>
      <c r="Q460" s="58">
        <v>42</v>
      </c>
      <c r="R460" s="58"/>
      <c r="S460" s="58"/>
      <c r="T460" s="58"/>
      <c r="U460" s="58"/>
      <c r="V460" s="59">
        <v>44</v>
      </c>
      <c r="W460" s="58"/>
      <c r="X460" s="61"/>
      <c r="Y460" s="53">
        <f t="shared" si="14"/>
        <v>7</v>
      </c>
      <c r="Z460" s="54">
        <f t="shared" si="15"/>
        <v>39</v>
      </c>
      <c r="AA460" s="54">
        <f>IF(Y460=0,0,IF(Y460&gt;7,AVERAGE(LARGE(D460:W460,{1,2,3,4,5,6,7,8})),0))</f>
        <v>0</v>
      </c>
      <c r="AB460" s="54">
        <f>IF(Y460=0,0,IF(Y460&gt;7,SUM(LARGE(D460:W460,{1,2,3,4,5,6,7,8})),0))</f>
        <v>0</v>
      </c>
      <c r="AC460" s="11"/>
    </row>
    <row r="461" spans="1:29" ht="15" customHeight="1">
      <c r="A461" s="55" t="s">
        <v>356</v>
      </c>
      <c r="B461" s="62" t="s">
        <v>10</v>
      </c>
      <c r="C461" s="63" t="s">
        <v>53</v>
      </c>
      <c r="D461" s="58">
        <v>36</v>
      </c>
      <c r="E461" s="58">
        <v>34</v>
      </c>
      <c r="F461" s="58"/>
      <c r="G461" s="58">
        <v>38</v>
      </c>
      <c r="H461" s="58">
        <v>41</v>
      </c>
      <c r="I461" s="58">
        <v>36</v>
      </c>
      <c r="J461" s="58">
        <v>37</v>
      </c>
      <c r="K461" s="58">
        <v>46</v>
      </c>
      <c r="L461" s="209">
        <v>36</v>
      </c>
      <c r="M461" s="243">
        <v>38</v>
      </c>
      <c r="N461" s="58"/>
      <c r="O461" s="58">
        <v>40</v>
      </c>
      <c r="P461" s="58">
        <v>40</v>
      </c>
      <c r="Q461" s="58">
        <v>45</v>
      </c>
      <c r="R461" s="58"/>
      <c r="S461" s="58"/>
      <c r="T461" s="58"/>
      <c r="U461" s="58"/>
      <c r="V461" s="59">
        <v>43</v>
      </c>
      <c r="W461" s="58"/>
      <c r="X461" s="61"/>
      <c r="Y461" s="53">
        <f t="shared" si="14"/>
        <v>13</v>
      </c>
      <c r="Z461" s="54">
        <f t="shared" si="15"/>
        <v>39.230769230769234</v>
      </c>
      <c r="AA461" s="54">
        <f>IF(Y461=0,0,IF(Y461&gt;7,AVERAGE(LARGE(D461:W461,{1,2,3,4,5,6,7,8})),0))</f>
        <v>41.375</v>
      </c>
      <c r="AB461" s="54">
        <f>IF(Y461=0,0,IF(Y461&gt;7,SUM(LARGE(D461:W461,{1,2,3,4,5,6,7,8})),0))</f>
        <v>331</v>
      </c>
      <c r="AC461" s="11"/>
    </row>
    <row r="462" spans="1:29" ht="15" customHeight="1">
      <c r="A462" s="55" t="s">
        <v>356</v>
      </c>
      <c r="B462" s="62" t="s">
        <v>10</v>
      </c>
      <c r="C462" s="63" t="s">
        <v>55</v>
      </c>
      <c r="D462" s="58"/>
      <c r="E462" s="58"/>
      <c r="F462" s="58"/>
      <c r="G462" s="58"/>
      <c r="H462" s="58"/>
      <c r="I462" s="58"/>
      <c r="J462" s="58"/>
      <c r="K462" s="58"/>
      <c r="L462" s="209"/>
      <c r="M462" s="243">
        <v>38</v>
      </c>
      <c r="N462" s="58"/>
      <c r="O462" s="58">
        <v>20</v>
      </c>
      <c r="P462" s="58">
        <v>36</v>
      </c>
      <c r="Q462" s="58">
        <v>39</v>
      </c>
      <c r="R462" s="58"/>
      <c r="S462" s="58"/>
      <c r="T462" s="58"/>
      <c r="U462" s="58"/>
      <c r="V462" s="59"/>
      <c r="W462" s="58"/>
      <c r="X462" s="61"/>
      <c r="Y462" s="53">
        <f t="shared" si="14"/>
        <v>4</v>
      </c>
      <c r="Z462" s="54">
        <f t="shared" si="15"/>
        <v>33.25</v>
      </c>
      <c r="AA462" s="54">
        <f>IF(Y462=0,0,IF(Y462&gt;7,AVERAGE(LARGE(D462:W462,{1,2,3,4,5,6,7,8})),0))</f>
        <v>0</v>
      </c>
      <c r="AB462" s="54">
        <f>IF(Y462=0,0,IF(Y462&gt;7,SUM(LARGE(D462:W462,{1,2,3,4,5,6,7,8})),0))</f>
        <v>0</v>
      </c>
      <c r="AC462" s="11"/>
    </row>
    <row r="463" spans="1:29" ht="15" customHeight="1">
      <c r="A463" s="55" t="s">
        <v>356</v>
      </c>
      <c r="B463" s="62" t="s">
        <v>10</v>
      </c>
      <c r="C463" s="63" t="s">
        <v>66</v>
      </c>
      <c r="D463" s="58">
        <v>36</v>
      </c>
      <c r="E463" s="58">
        <v>36</v>
      </c>
      <c r="F463" s="58"/>
      <c r="G463" s="58">
        <v>38</v>
      </c>
      <c r="H463" s="58">
        <v>38</v>
      </c>
      <c r="I463" s="58">
        <v>42</v>
      </c>
      <c r="J463" s="58">
        <v>38</v>
      </c>
      <c r="K463" s="58">
        <v>38</v>
      </c>
      <c r="L463" s="209">
        <v>42</v>
      </c>
      <c r="M463" s="243"/>
      <c r="N463" s="58"/>
      <c r="O463" s="58"/>
      <c r="P463" s="58"/>
      <c r="Q463" s="58"/>
      <c r="R463" s="58"/>
      <c r="S463" s="58"/>
      <c r="T463" s="58"/>
      <c r="U463" s="58"/>
      <c r="V463" s="59">
        <v>31</v>
      </c>
      <c r="W463" s="58"/>
      <c r="X463" s="61"/>
      <c r="Y463" s="53">
        <f t="shared" si="14"/>
        <v>9</v>
      </c>
      <c r="Z463" s="54">
        <f t="shared" si="15"/>
        <v>37.666666666666664</v>
      </c>
      <c r="AA463" s="54">
        <f>IF(Y463=0,0,IF(Y463&gt;7,AVERAGE(LARGE(D463:W463,{1,2,3,4,5,6,7,8})),0))</f>
        <v>38.5</v>
      </c>
      <c r="AB463" s="54">
        <f>IF(Y463=0,0,IF(Y463&gt;7,SUM(LARGE(D463:W463,{1,2,3,4,5,6,7,8})),0))</f>
        <v>308</v>
      </c>
      <c r="AC463" s="11"/>
    </row>
    <row r="464" spans="1:29" ht="15" customHeight="1">
      <c r="A464" s="55" t="s">
        <v>356</v>
      </c>
      <c r="B464" s="62" t="s">
        <v>10</v>
      </c>
      <c r="C464" s="63" t="s">
        <v>56</v>
      </c>
      <c r="D464" s="58"/>
      <c r="E464" s="58"/>
      <c r="F464" s="58"/>
      <c r="G464" s="58"/>
      <c r="H464" s="58"/>
      <c r="I464" s="58"/>
      <c r="J464" s="58"/>
      <c r="K464" s="58"/>
      <c r="L464" s="209"/>
      <c r="M464" s="243"/>
      <c r="N464" s="58"/>
      <c r="O464" s="58"/>
      <c r="P464" s="58"/>
      <c r="Q464" s="58"/>
      <c r="R464" s="58"/>
      <c r="S464" s="58"/>
      <c r="T464" s="58"/>
      <c r="U464" s="58"/>
      <c r="V464" s="59"/>
      <c r="W464" s="58"/>
      <c r="X464" s="61"/>
      <c r="Y464" s="53">
        <f t="shared" si="14"/>
        <v>0</v>
      </c>
      <c r="Z464" s="54">
        <f t="shared" si="15"/>
        <v>0</v>
      </c>
      <c r="AA464" s="54">
        <f>IF(Y464=0,0,IF(Y464&gt;7,AVERAGE(LARGE(D464:W464,{1,2,3,4,5,6,7,8})),0))</f>
        <v>0</v>
      </c>
      <c r="AB464" s="54">
        <f>IF(Y464=0,0,IF(Y464&gt;7,SUM(LARGE(D464:W464,{1,2,3,4,5,6,7,8})),0))</f>
        <v>0</v>
      </c>
      <c r="AC464" s="11"/>
    </row>
    <row r="465" spans="1:29" ht="15" customHeight="1">
      <c r="A465" s="72" t="s">
        <v>357</v>
      </c>
      <c r="B465" s="50" t="s">
        <v>8</v>
      </c>
      <c r="C465" s="73" t="s">
        <v>53</v>
      </c>
      <c r="D465" s="58"/>
      <c r="E465" s="58"/>
      <c r="F465" s="58"/>
      <c r="G465" s="58"/>
      <c r="H465" s="58"/>
      <c r="I465" s="58"/>
      <c r="J465" s="58"/>
      <c r="K465" s="58"/>
      <c r="L465" s="209"/>
      <c r="M465" s="243"/>
      <c r="N465" s="58"/>
      <c r="O465" s="58"/>
      <c r="P465" s="58"/>
      <c r="Q465" s="58"/>
      <c r="R465" s="58"/>
      <c r="S465" s="58"/>
      <c r="T465" s="58"/>
      <c r="U465" s="58"/>
      <c r="V465" s="59"/>
      <c r="W465" s="58"/>
      <c r="X465" s="61"/>
      <c r="Y465" s="53">
        <f t="shared" si="14"/>
        <v>0</v>
      </c>
      <c r="Z465" s="54">
        <f t="shared" si="15"/>
        <v>0</v>
      </c>
      <c r="AA465" s="54">
        <f>IF(Y465=0,0,IF(Y465&gt;7,AVERAGE(LARGE(D465:W465,{1,2,3,4,5,6,7,8})),0))</f>
        <v>0</v>
      </c>
      <c r="AB465" s="54">
        <f>IF(Y465=0,0,IF(Y465&gt;7,SUM(LARGE(D465:W465,{1,2,3,4,5,6,7,8})),0))</f>
        <v>0</v>
      </c>
      <c r="AC465" s="11"/>
    </row>
    <row r="466" spans="1:29" ht="15" customHeight="1">
      <c r="A466" s="55" t="s">
        <v>357</v>
      </c>
      <c r="B466" s="62" t="s">
        <v>8</v>
      </c>
      <c r="C466" s="63" t="s">
        <v>66</v>
      </c>
      <c r="D466" s="58"/>
      <c r="E466" s="58">
        <v>35</v>
      </c>
      <c r="F466" s="58">
        <v>28</v>
      </c>
      <c r="G466" s="58">
        <v>32</v>
      </c>
      <c r="H466" s="58"/>
      <c r="I466" s="58">
        <v>38</v>
      </c>
      <c r="J466" s="58"/>
      <c r="K466" s="58"/>
      <c r="L466" s="209"/>
      <c r="M466" s="243"/>
      <c r="N466" s="58"/>
      <c r="O466" s="58">
        <v>20</v>
      </c>
      <c r="P466" s="58"/>
      <c r="Q466" s="58">
        <v>34</v>
      </c>
      <c r="R466" s="58"/>
      <c r="S466" s="58"/>
      <c r="T466" s="58"/>
      <c r="U466" s="58"/>
      <c r="V466" s="59">
        <v>32</v>
      </c>
      <c r="W466" s="58">
        <v>37</v>
      </c>
      <c r="X466" s="61"/>
      <c r="Y466" s="53">
        <f t="shared" si="14"/>
        <v>8</v>
      </c>
      <c r="Z466" s="54">
        <f t="shared" si="15"/>
        <v>32</v>
      </c>
      <c r="AA466" s="54">
        <f>IF(Y466=0,0,IF(Y466&gt;7,AVERAGE(LARGE(D466:W466,{1,2,3,4,5,6,7,8})),0))</f>
        <v>32</v>
      </c>
      <c r="AB466" s="54">
        <f>IF(Y466=0,0,IF(Y466&gt;7,SUM(LARGE(D466:W466,{1,2,3,4,5,6,7,8})),0))</f>
        <v>256</v>
      </c>
      <c r="AC466" s="11"/>
    </row>
    <row r="467" spans="1:29" ht="15" customHeight="1">
      <c r="A467" s="55" t="s">
        <v>358</v>
      </c>
      <c r="B467" s="62" t="s">
        <v>3</v>
      </c>
      <c r="C467" s="63" t="s">
        <v>53</v>
      </c>
      <c r="D467" s="58"/>
      <c r="E467" s="58"/>
      <c r="F467" s="58"/>
      <c r="G467" s="58"/>
      <c r="H467" s="58"/>
      <c r="I467" s="58"/>
      <c r="J467" s="58"/>
      <c r="K467" s="58"/>
      <c r="L467" s="209"/>
      <c r="M467" s="243"/>
      <c r="N467" s="58"/>
      <c r="O467" s="58"/>
      <c r="P467" s="58"/>
      <c r="Q467" s="58"/>
      <c r="R467" s="58"/>
      <c r="S467" s="58"/>
      <c r="T467" s="58"/>
      <c r="U467" s="58"/>
      <c r="V467" s="59"/>
      <c r="W467" s="58"/>
      <c r="X467" s="61"/>
      <c r="Y467" s="53">
        <f t="shared" si="14"/>
        <v>0</v>
      </c>
      <c r="Z467" s="54">
        <f t="shared" si="15"/>
        <v>0</v>
      </c>
      <c r="AA467" s="54">
        <f>IF(Y467=0,0,IF(Y467&gt;7,AVERAGE(LARGE(D467:W467,{1,2,3,4,5,6,7,8})),0))</f>
        <v>0</v>
      </c>
      <c r="AB467" s="54">
        <f>IF(Y467=0,0,IF(Y467&gt;7,SUM(LARGE(D467:W467,{1,2,3,4,5,6,7,8})),0))</f>
        <v>0</v>
      </c>
      <c r="AC467" s="11"/>
    </row>
    <row r="468" spans="1:29" ht="15" customHeight="1">
      <c r="A468" s="55" t="s">
        <v>359</v>
      </c>
      <c r="B468" s="62" t="s">
        <v>4</v>
      </c>
      <c r="C468" s="63" t="s">
        <v>56</v>
      </c>
      <c r="D468" s="58"/>
      <c r="E468" s="58"/>
      <c r="F468" s="58"/>
      <c r="G468" s="58"/>
      <c r="H468" s="58"/>
      <c r="I468" s="58"/>
      <c r="J468" s="58"/>
      <c r="K468" s="58"/>
      <c r="L468" s="209"/>
      <c r="M468" s="243"/>
      <c r="N468" s="58"/>
      <c r="O468" s="58"/>
      <c r="P468" s="58"/>
      <c r="Q468" s="58"/>
      <c r="R468" s="58"/>
      <c r="S468" s="58"/>
      <c r="T468" s="58"/>
      <c r="U468" s="58"/>
      <c r="V468" s="59"/>
      <c r="W468" s="58"/>
      <c r="X468" s="61"/>
      <c r="Y468" s="53">
        <f t="shared" si="14"/>
        <v>0</v>
      </c>
      <c r="Z468" s="54">
        <f t="shared" si="15"/>
        <v>0</v>
      </c>
      <c r="AA468" s="54">
        <f>IF(Y468=0,0,IF(Y468&gt;7,AVERAGE(LARGE(D468:W468,{1,2,3,4,5,6,7,8})),0))</f>
        <v>0</v>
      </c>
      <c r="AB468" s="54">
        <f>IF(Y468=0,0,IF(Y468&gt;7,SUM(LARGE(D468:W468,{1,2,3,4,5,6,7,8})),0))</f>
        <v>0</v>
      </c>
      <c r="AC468" s="11"/>
    </row>
    <row r="469" spans="1:29" ht="15" customHeight="1">
      <c r="A469" s="55" t="s">
        <v>360</v>
      </c>
      <c r="B469" s="62" t="s">
        <v>7</v>
      </c>
      <c r="C469" s="63" t="s">
        <v>53</v>
      </c>
      <c r="D469" s="58"/>
      <c r="E469" s="58">
        <v>40</v>
      </c>
      <c r="F469" s="58">
        <v>39</v>
      </c>
      <c r="G469" s="58"/>
      <c r="H469" s="58">
        <v>39</v>
      </c>
      <c r="I469" s="58"/>
      <c r="J469" s="58"/>
      <c r="K469" s="58"/>
      <c r="L469" s="209"/>
      <c r="M469" s="243">
        <v>37</v>
      </c>
      <c r="N469" s="58">
        <v>39</v>
      </c>
      <c r="O469" s="58"/>
      <c r="P469" s="58"/>
      <c r="Q469" s="58"/>
      <c r="R469" s="58"/>
      <c r="S469" s="58"/>
      <c r="T469" s="58"/>
      <c r="U469" s="58"/>
      <c r="V469" s="59">
        <v>40</v>
      </c>
      <c r="W469" s="58">
        <v>36</v>
      </c>
      <c r="X469" s="61"/>
      <c r="Y469" s="53">
        <f t="shared" si="14"/>
        <v>7</v>
      </c>
      <c r="Z469" s="54">
        <f t="shared" si="15"/>
        <v>38.571428571428569</v>
      </c>
      <c r="AA469" s="54">
        <f>IF(Y469=0,0,IF(Y469&gt;7,AVERAGE(LARGE(D469:W469,{1,2,3,4,5,6,7,8})),0))</f>
        <v>0</v>
      </c>
      <c r="AB469" s="54">
        <f>IF(Y469=0,0,IF(Y469&gt;7,SUM(LARGE(D469:W469,{1,2,3,4,5,6,7,8})),0))</f>
        <v>0</v>
      </c>
      <c r="AC469" s="11"/>
    </row>
    <row r="470" spans="1:29" ht="15" customHeight="1">
      <c r="A470" s="55" t="s">
        <v>361</v>
      </c>
      <c r="B470" s="62" t="s">
        <v>9</v>
      </c>
      <c r="C470" s="63" t="s">
        <v>68</v>
      </c>
      <c r="D470" s="58">
        <v>46</v>
      </c>
      <c r="E470" s="58"/>
      <c r="F470" s="58"/>
      <c r="G470" s="58"/>
      <c r="H470" s="58"/>
      <c r="I470" s="58"/>
      <c r="J470" s="58"/>
      <c r="K470" s="58"/>
      <c r="L470" s="209"/>
      <c r="M470" s="243"/>
      <c r="N470" s="58"/>
      <c r="O470" s="58"/>
      <c r="P470" s="58"/>
      <c r="Q470" s="58"/>
      <c r="R470" s="58"/>
      <c r="S470" s="58"/>
      <c r="T470" s="58"/>
      <c r="U470" s="58"/>
      <c r="V470" s="59"/>
      <c r="W470" s="58"/>
      <c r="X470" s="61"/>
      <c r="Y470" s="53">
        <f t="shared" si="14"/>
        <v>1</v>
      </c>
      <c r="Z470" s="54">
        <f t="shared" si="15"/>
        <v>46</v>
      </c>
      <c r="AA470" s="54">
        <f>IF(Y470=0,0,IF(Y470&gt;7,AVERAGE(LARGE(D470:W470,{1,2,3,4,5,6,7,8})),0))</f>
        <v>0</v>
      </c>
      <c r="AB470" s="54">
        <f>IF(Y470=0,0,IF(Y470&gt;7,SUM(LARGE(D470:W470,{1,2,3,4,5,6,7,8})),0))</f>
        <v>0</v>
      </c>
      <c r="AC470" s="11"/>
    </row>
    <row r="471" spans="1:29" ht="15" customHeight="1">
      <c r="A471" s="55" t="s">
        <v>362</v>
      </c>
      <c r="B471" s="62" t="s">
        <v>7</v>
      </c>
      <c r="C471" s="63" t="s">
        <v>68</v>
      </c>
      <c r="D471" s="58"/>
      <c r="E471" s="58"/>
      <c r="F471" s="58"/>
      <c r="G471" s="58"/>
      <c r="H471" s="58">
        <v>37</v>
      </c>
      <c r="I471" s="58"/>
      <c r="J471" s="58"/>
      <c r="K471" s="58"/>
      <c r="L471" s="209"/>
      <c r="M471" s="243"/>
      <c r="N471" s="58"/>
      <c r="O471" s="58">
        <v>37</v>
      </c>
      <c r="P471" s="58">
        <v>45</v>
      </c>
      <c r="Q471" s="58"/>
      <c r="R471" s="58"/>
      <c r="S471" s="58"/>
      <c r="T471" s="58"/>
      <c r="U471" s="58"/>
      <c r="V471" s="59">
        <v>43</v>
      </c>
      <c r="W471" s="58">
        <v>34</v>
      </c>
      <c r="X471" s="61"/>
      <c r="Y471" s="53">
        <f t="shared" si="14"/>
        <v>5</v>
      </c>
      <c r="Z471" s="54">
        <f t="shared" si="15"/>
        <v>39.200000000000003</v>
      </c>
      <c r="AA471" s="54">
        <f>IF(Y471=0,0,IF(Y471&gt;7,AVERAGE(LARGE(D471:W471,{1,2,3,4,5,6,7,8})),0))</f>
        <v>0</v>
      </c>
      <c r="AB471" s="54">
        <f>IF(Y471=0,0,IF(Y471&gt;7,SUM(LARGE(D471:W471,{1,2,3,4,5,6,7,8})),0))</f>
        <v>0</v>
      </c>
      <c r="AC471" s="11"/>
    </row>
    <row r="472" spans="1:29" ht="15" customHeight="1">
      <c r="A472" s="55" t="s">
        <v>363</v>
      </c>
      <c r="B472" s="62" t="s">
        <v>6</v>
      </c>
      <c r="C472" s="63" t="s">
        <v>53</v>
      </c>
      <c r="D472" s="58"/>
      <c r="E472" s="58"/>
      <c r="F472" s="58"/>
      <c r="G472" s="58">
        <v>34</v>
      </c>
      <c r="H472" s="58"/>
      <c r="I472" s="58"/>
      <c r="J472" s="58"/>
      <c r="K472" s="58"/>
      <c r="L472" s="209"/>
      <c r="M472" s="243"/>
      <c r="N472" s="58"/>
      <c r="O472" s="58"/>
      <c r="P472" s="58"/>
      <c r="Q472" s="58"/>
      <c r="R472" s="58"/>
      <c r="S472" s="58"/>
      <c r="T472" s="58"/>
      <c r="U472" s="58"/>
      <c r="V472" s="59"/>
      <c r="W472" s="58"/>
      <c r="X472" s="61"/>
      <c r="Y472" s="53">
        <f t="shared" si="14"/>
        <v>1</v>
      </c>
      <c r="Z472" s="54">
        <f t="shared" si="15"/>
        <v>34</v>
      </c>
      <c r="AA472" s="54">
        <f>IF(Y472=0,0,IF(Y472&gt;7,AVERAGE(LARGE(D472:W472,{1,2,3,4,5,6,7,8})),0))</f>
        <v>0</v>
      </c>
      <c r="AB472" s="54">
        <f>IF(Y472=0,0,IF(Y472&gt;7,SUM(LARGE(D472:W472,{1,2,3,4,5,6,7,8})),0))</f>
        <v>0</v>
      </c>
      <c r="AC472" s="11"/>
    </row>
    <row r="473" spans="1:29" ht="15" customHeight="1">
      <c r="A473" s="55" t="s">
        <v>364</v>
      </c>
      <c r="B473" s="62" t="s">
        <v>5</v>
      </c>
      <c r="C473" s="57" t="s">
        <v>53</v>
      </c>
      <c r="D473" s="58"/>
      <c r="E473" s="58">
        <v>36</v>
      </c>
      <c r="F473" s="58"/>
      <c r="G473" s="58">
        <v>34</v>
      </c>
      <c r="H473" s="58">
        <v>36</v>
      </c>
      <c r="I473" s="58"/>
      <c r="J473" s="58"/>
      <c r="K473" s="58"/>
      <c r="L473" s="209">
        <v>37</v>
      </c>
      <c r="M473" s="243">
        <v>33</v>
      </c>
      <c r="N473" s="58"/>
      <c r="O473" s="58">
        <v>32</v>
      </c>
      <c r="P473" s="58">
        <v>37</v>
      </c>
      <c r="Q473" s="58"/>
      <c r="R473" s="58"/>
      <c r="S473" s="58"/>
      <c r="T473" s="58"/>
      <c r="U473" s="58"/>
      <c r="V473" s="59"/>
      <c r="W473" s="58"/>
      <c r="X473" s="61"/>
      <c r="Y473" s="53">
        <f t="shared" si="14"/>
        <v>7</v>
      </c>
      <c r="Z473" s="54">
        <f t="shared" si="15"/>
        <v>35</v>
      </c>
      <c r="AA473" s="54">
        <f>IF(Y473=0,0,IF(Y473&gt;7,AVERAGE(LARGE(D473:W473,{1,2,3,4,5,6,7,8})),0))</f>
        <v>0</v>
      </c>
      <c r="AB473" s="54">
        <f>IF(Y473=0,0,IF(Y473&gt;7,SUM(LARGE(D473:W473,{1,2,3,4,5,6,7,8})),0))</f>
        <v>0</v>
      </c>
      <c r="AC473" s="11"/>
    </row>
    <row r="474" spans="1:29" ht="15" customHeight="1">
      <c r="A474" s="55" t="s">
        <v>365</v>
      </c>
      <c r="B474" s="62" t="s">
        <v>6</v>
      </c>
      <c r="C474" s="63" t="s">
        <v>53</v>
      </c>
      <c r="D474" s="58">
        <v>42</v>
      </c>
      <c r="E474" s="58">
        <v>38</v>
      </c>
      <c r="F474" s="58">
        <v>42</v>
      </c>
      <c r="G474" s="58">
        <v>44</v>
      </c>
      <c r="H474" s="58">
        <v>43</v>
      </c>
      <c r="I474" s="58"/>
      <c r="J474" s="58"/>
      <c r="K474" s="58"/>
      <c r="L474" s="209">
        <v>44</v>
      </c>
      <c r="M474" s="243"/>
      <c r="N474" s="58">
        <v>36</v>
      </c>
      <c r="O474" s="58">
        <v>40</v>
      </c>
      <c r="P474" s="58">
        <v>38</v>
      </c>
      <c r="Q474" s="58"/>
      <c r="R474" s="58"/>
      <c r="S474" s="58"/>
      <c r="T474" s="58"/>
      <c r="U474" s="58"/>
      <c r="V474" s="59"/>
      <c r="W474" s="58"/>
      <c r="X474" s="61"/>
      <c r="Y474" s="53">
        <f t="shared" si="14"/>
        <v>9</v>
      </c>
      <c r="Z474" s="54">
        <f t="shared" si="15"/>
        <v>40.777777777777779</v>
      </c>
      <c r="AA474" s="54">
        <f>IF(Y474=0,0,IF(Y474&gt;7,AVERAGE(LARGE(D474:W474,{1,2,3,4,5,6,7,8})),0))</f>
        <v>41.375</v>
      </c>
      <c r="AB474" s="54">
        <f>IF(Y474=0,0,IF(Y474&gt;7,SUM(LARGE(D474:W474,{1,2,3,4,5,6,7,8})),0))</f>
        <v>331</v>
      </c>
      <c r="AC474" s="11"/>
    </row>
    <row r="475" spans="1:29" ht="15" customHeight="1">
      <c r="A475" s="55" t="s">
        <v>365</v>
      </c>
      <c r="B475" s="62" t="s">
        <v>6</v>
      </c>
      <c r="C475" s="63" t="s">
        <v>55</v>
      </c>
      <c r="D475" s="58"/>
      <c r="E475" s="58"/>
      <c r="F475" s="58">
        <v>43</v>
      </c>
      <c r="G475" s="58">
        <v>45</v>
      </c>
      <c r="H475" s="58">
        <v>38</v>
      </c>
      <c r="I475" s="58"/>
      <c r="J475" s="58"/>
      <c r="K475" s="58"/>
      <c r="L475" s="209">
        <v>35</v>
      </c>
      <c r="M475" s="243"/>
      <c r="N475" s="58">
        <v>31</v>
      </c>
      <c r="O475" s="58">
        <v>42</v>
      </c>
      <c r="P475" s="58">
        <v>38</v>
      </c>
      <c r="Q475" s="58"/>
      <c r="R475" s="58"/>
      <c r="S475" s="58"/>
      <c r="T475" s="58"/>
      <c r="U475" s="58"/>
      <c r="V475" s="59">
        <v>45</v>
      </c>
      <c r="W475" s="58"/>
      <c r="X475" s="61"/>
      <c r="Y475" s="53">
        <f t="shared" si="14"/>
        <v>8</v>
      </c>
      <c r="Z475" s="54">
        <f t="shared" si="15"/>
        <v>39.625</v>
      </c>
      <c r="AA475" s="54">
        <f>IF(Y475=0,0,IF(Y475&gt;7,AVERAGE(LARGE(D475:W475,{1,2,3,4,5,6,7,8})),0))</f>
        <v>39.625</v>
      </c>
      <c r="AB475" s="54">
        <f>IF(Y475=0,0,IF(Y475&gt;7,SUM(LARGE(D475:W475,{1,2,3,4,5,6,7,8})),0))</f>
        <v>317</v>
      </c>
      <c r="AC475" s="11"/>
    </row>
    <row r="476" spans="1:29" ht="15" customHeight="1">
      <c r="A476" s="55" t="s">
        <v>365</v>
      </c>
      <c r="B476" s="62" t="s">
        <v>6</v>
      </c>
      <c r="C476" s="63" t="s">
        <v>66</v>
      </c>
      <c r="D476" s="58">
        <v>37</v>
      </c>
      <c r="E476" s="58">
        <v>34</v>
      </c>
      <c r="F476" s="58">
        <v>38</v>
      </c>
      <c r="G476" s="58">
        <v>39</v>
      </c>
      <c r="H476" s="58">
        <v>36</v>
      </c>
      <c r="I476" s="58"/>
      <c r="J476" s="58"/>
      <c r="K476" s="58"/>
      <c r="L476" s="209"/>
      <c r="M476" s="243"/>
      <c r="N476" s="58"/>
      <c r="O476" s="58"/>
      <c r="P476" s="58"/>
      <c r="Q476" s="58"/>
      <c r="R476" s="58"/>
      <c r="S476" s="58"/>
      <c r="T476" s="58"/>
      <c r="U476" s="58"/>
      <c r="V476" s="59"/>
      <c r="W476" s="58"/>
      <c r="X476" s="61"/>
      <c r="Y476" s="53">
        <f t="shared" si="14"/>
        <v>5</v>
      </c>
      <c r="Z476" s="54">
        <f t="shared" si="15"/>
        <v>36.799999999999997</v>
      </c>
      <c r="AA476" s="54">
        <f>IF(Y476=0,0,IF(Y476&gt;7,AVERAGE(LARGE(D476:W476,{1,2,3,4,5,6,7,8})),0))</f>
        <v>0</v>
      </c>
      <c r="AB476" s="54">
        <f>IF(Y476=0,0,IF(Y476&gt;7,SUM(LARGE(D476:W476,{1,2,3,4,5,6,7,8})),0))</f>
        <v>0</v>
      </c>
      <c r="AC476" s="11"/>
    </row>
    <row r="477" spans="1:29" ht="15" customHeight="1">
      <c r="A477" s="55" t="s">
        <v>366</v>
      </c>
      <c r="B477" s="62" t="s">
        <v>3</v>
      </c>
      <c r="C477" s="57" t="s">
        <v>53</v>
      </c>
      <c r="D477" s="58"/>
      <c r="E477" s="58">
        <v>38</v>
      </c>
      <c r="F477" s="58"/>
      <c r="G477" s="58"/>
      <c r="H477" s="58">
        <v>39</v>
      </c>
      <c r="I477" s="58">
        <v>37</v>
      </c>
      <c r="J477" s="58">
        <v>33</v>
      </c>
      <c r="K477" s="58"/>
      <c r="L477" s="209"/>
      <c r="M477" s="243"/>
      <c r="N477" s="58"/>
      <c r="O477" s="257">
        <v>32</v>
      </c>
      <c r="P477" s="58"/>
      <c r="Q477" s="58">
        <v>39</v>
      </c>
      <c r="R477" s="58"/>
      <c r="S477" s="58"/>
      <c r="T477" s="58"/>
      <c r="U477" s="58"/>
      <c r="V477" s="59">
        <v>39</v>
      </c>
      <c r="W477" s="58"/>
      <c r="X477" s="61"/>
      <c r="Y477" s="53">
        <f t="shared" si="14"/>
        <v>7</v>
      </c>
      <c r="Z477" s="54">
        <f t="shared" si="15"/>
        <v>36.714285714285715</v>
      </c>
      <c r="AA477" s="54">
        <f>IF(Y477=0,0,IF(Y477&gt;7,AVERAGE(LARGE(D477:W477,{1,2,3,4,5,6,7,8})),0))</f>
        <v>0</v>
      </c>
      <c r="AB477" s="54">
        <f>IF(Y477=0,0,IF(Y477&gt;7,SUM(LARGE(D477:W477,{1,2,3,4,5,6,7,8})),0))</f>
        <v>0</v>
      </c>
      <c r="AC477" s="11"/>
    </row>
    <row r="478" spans="1:29" ht="15" customHeight="1">
      <c r="A478" s="55" t="s">
        <v>367</v>
      </c>
      <c r="B478" s="62" t="s">
        <v>11</v>
      </c>
      <c r="C478" s="63" t="s">
        <v>53</v>
      </c>
      <c r="D478" s="58"/>
      <c r="E478" s="58"/>
      <c r="F478" s="58"/>
      <c r="G478" s="58">
        <v>36</v>
      </c>
      <c r="H478" s="58"/>
      <c r="I478" s="58"/>
      <c r="J478" s="58"/>
      <c r="K478" s="58"/>
      <c r="L478" s="209"/>
      <c r="M478" s="243"/>
      <c r="N478" s="58"/>
      <c r="O478" s="58"/>
      <c r="P478" s="58"/>
      <c r="Q478" s="58"/>
      <c r="R478" s="58"/>
      <c r="S478" s="58"/>
      <c r="T478" s="58"/>
      <c r="U478" s="58"/>
      <c r="V478" s="59"/>
      <c r="W478" s="58"/>
      <c r="X478" s="61"/>
      <c r="Y478" s="53">
        <f t="shared" si="14"/>
        <v>1</v>
      </c>
      <c r="Z478" s="54">
        <f t="shared" si="15"/>
        <v>36</v>
      </c>
      <c r="AA478" s="54">
        <f>IF(Y478=0,0,IF(Y478&gt;7,AVERAGE(LARGE(D478:W478,{1,2,3,4,5,6,7,8})),0))</f>
        <v>0</v>
      </c>
      <c r="AB478" s="54">
        <f>IF(Y478=0,0,IF(Y478&gt;7,SUM(LARGE(D478:W478,{1,2,3,4,5,6,7,8})),0))</f>
        <v>0</v>
      </c>
      <c r="AC478" s="11"/>
    </row>
    <row r="479" spans="1:29" ht="15" customHeight="1">
      <c r="A479" s="55" t="s">
        <v>368</v>
      </c>
      <c r="B479" s="62" t="s">
        <v>10</v>
      </c>
      <c r="C479" s="63" t="s">
        <v>55</v>
      </c>
      <c r="D479" s="58"/>
      <c r="E479" s="58"/>
      <c r="F479" s="58"/>
      <c r="G479" s="58"/>
      <c r="H479" s="58"/>
      <c r="I479" s="58"/>
      <c r="J479" s="58"/>
      <c r="K479" s="58"/>
      <c r="L479" s="209"/>
      <c r="M479" s="243"/>
      <c r="N479" s="58"/>
      <c r="O479" s="58"/>
      <c r="P479" s="58"/>
      <c r="Q479" s="58"/>
      <c r="R479" s="58"/>
      <c r="S479" s="58"/>
      <c r="T479" s="58"/>
      <c r="U479" s="58"/>
      <c r="V479" s="59"/>
      <c r="W479" s="58"/>
      <c r="X479" s="60"/>
      <c r="Y479" s="53">
        <f t="shared" si="14"/>
        <v>0</v>
      </c>
      <c r="Z479" s="54">
        <f t="shared" si="15"/>
        <v>0</v>
      </c>
      <c r="AA479" s="54">
        <f>IF(Y479=0,0,IF(Y479&gt;7,AVERAGE(LARGE(D479:W479,{1,2,3,4,5,6,7,8})),0))</f>
        <v>0</v>
      </c>
      <c r="AB479" s="54">
        <f>IF(Y479=0,0,IF(Y479&gt;7,SUM(LARGE(D479:W479,{1,2,3,4,5,6,7,8})),0))</f>
        <v>0</v>
      </c>
      <c r="AC479" s="11"/>
    </row>
    <row r="480" spans="1:29" ht="15" customHeight="1">
      <c r="A480" s="231" t="s">
        <v>547</v>
      </c>
      <c r="B480" s="62" t="s">
        <v>5</v>
      </c>
      <c r="C480" s="63" t="s">
        <v>53</v>
      </c>
      <c r="D480" s="58"/>
      <c r="E480" s="58"/>
      <c r="F480" s="58"/>
      <c r="G480" s="58"/>
      <c r="H480" s="58"/>
      <c r="I480" s="58"/>
      <c r="J480" s="58"/>
      <c r="K480" s="58"/>
      <c r="L480" s="209"/>
      <c r="M480" s="243">
        <v>22</v>
      </c>
      <c r="N480" s="58"/>
      <c r="O480" s="58"/>
      <c r="P480" s="58"/>
      <c r="Q480" s="58"/>
      <c r="R480" s="58"/>
      <c r="S480" s="58"/>
      <c r="T480" s="58"/>
      <c r="U480" s="58"/>
      <c r="V480" s="59"/>
      <c r="W480" s="58"/>
      <c r="X480" s="61"/>
      <c r="Y480" s="53">
        <f t="shared" si="14"/>
        <v>1</v>
      </c>
      <c r="Z480" s="54">
        <f t="shared" si="15"/>
        <v>22</v>
      </c>
      <c r="AA480" s="54">
        <f>IF(Y480=0,0,IF(Y480&gt;7,AVERAGE(LARGE(D480:W480,{1,2,3,4,5,6,7,8})),0))</f>
        <v>0</v>
      </c>
      <c r="AB480" s="54">
        <f>IF(Y480=0,0,IF(Y480&gt;7,SUM(LARGE(D480:W480,{1,2,3,4,5,6,7,8})),0))</f>
        <v>0</v>
      </c>
      <c r="AC480" s="11"/>
    </row>
    <row r="481" spans="1:29" ht="15" customHeight="1">
      <c r="A481" s="55" t="s">
        <v>369</v>
      </c>
      <c r="B481" s="62" t="s">
        <v>3</v>
      </c>
      <c r="C481" s="63" t="s">
        <v>53</v>
      </c>
      <c r="D481" s="58"/>
      <c r="E481" s="58">
        <v>38</v>
      </c>
      <c r="F481" s="58"/>
      <c r="G481" s="58"/>
      <c r="H481" s="58"/>
      <c r="I481" s="58">
        <v>34</v>
      </c>
      <c r="J481" s="58">
        <v>31</v>
      </c>
      <c r="K481" s="58"/>
      <c r="L481" s="209">
        <v>42</v>
      </c>
      <c r="M481" s="243">
        <v>39</v>
      </c>
      <c r="N481" s="58"/>
      <c r="O481" s="58">
        <v>37</v>
      </c>
      <c r="P481" s="58"/>
      <c r="Q481" s="58"/>
      <c r="R481" s="58"/>
      <c r="S481" s="58"/>
      <c r="T481" s="58"/>
      <c r="U481" s="58"/>
      <c r="V481" s="59"/>
      <c r="W481" s="58"/>
      <c r="X481" s="61"/>
      <c r="Y481" s="53">
        <f t="shared" si="14"/>
        <v>6</v>
      </c>
      <c r="Z481" s="54">
        <f t="shared" si="15"/>
        <v>36.833333333333336</v>
      </c>
      <c r="AA481" s="54">
        <f>IF(Y481=0,0,IF(Y481&gt;7,AVERAGE(LARGE(D481:W481,{1,2,3,4,5,6,7,8})),0))</f>
        <v>0</v>
      </c>
      <c r="AB481" s="54">
        <f>IF(Y481=0,0,IF(Y481&gt;7,SUM(LARGE(D481:W481,{1,2,3,4,5,6,7,8})),0))</f>
        <v>0</v>
      </c>
      <c r="AC481" s="11"/>
    </row>
    <row r="482" spans="1:29" ht="15" customHeight="1">
      <c r="A482" s="55" t="s">
        <v>370</v>
      </c>
      <c r="B482" s="62" t="s">
        <v>5</v>
      </c>
      <c r="C482" s="63" t="s">
        <v>53</v>
      </c>
      <c r="D482" s="58"/>
      <c r="E482" s="58"/>
      <c r="F482" s="58"/>
      <c r="G482" s="58"/>
      <c r="H482" s="58"/>
      <c r="I482" s="58"/>
      <c r="J482" s="58"/>
      <c r="K482" s="58"/>
      <c r="L482" s="209"/>
      <c r="M482" s="243"/>
      <c r="N482" s="58"/>
      <c r="O482" s="58"/>
      <c r="P482" s="58"/>
      <c r="Q482" s="58"/>
      <c r="R482" s="58"/>
      <c r="S482" s="58"/>
      <c r="T482" s="58"/>
      <c r="U482" s="58"/>
      <c r="V482" s="59"/>
      <c r="W482" s="58"/>
      <c r="X482" s="61"/>
      <c r="Y482" s="53">
        <f t="shared" si="14"/>
        <v>0</v>
      </c>
      <c r="Z482" s="54">
        <f t="shared" si="15"/>
        <v>0</v>
      </c>
      <c r="AA482" s="54">
        <f>IF(Y482=0,0,IF(Y482&gt;7,AVERAGE(LARGE(D482:W482,{1,2,3,4,5,6,7,8})),0))</f>
        <v>0</v>
      </c>
      <c r="AB482" s="54">
        <f>IF(Y482=0,0,IF(Y482&gt;7,SUM(LARGE(D482:W482,{1,2,3,4,5,6,7,8})),0))</f>
        <v>0</v>
      </c>
      <c r="AC482" s="11"/>
    </row>
    <row r="483" spans="1:29" ht="15" customHeight="1">
      <c r="A483" s="55" t="s">
        <v>370</v>
      </c>
      <c r="B483" s="62" t="s">
        <v>5</v>
      </c>
      <c r="C483" s="63" t="s">
        <v>56</v>
      </c>
      <c r="D483" s="58"/>
      <c r="E483" s="58"/>
      <c r="F483" s="58"/>
      <c r="G483" s="58"/>
      <c r="H483" s="58"/>
      <c r="I483" s="58"/>
      <c r="J483" s="58"/>
      <c r="K483" s="58"/>
      <c r="L483" s="209"/>
      <c r="M483" s="243"/>
      <c r="N483" s="58"/>
      <c r="O483" s="58"/>
      <c r="P483" s="58"/>
      <c r="Q483" s="58"/>
      <c r="R483" s="58"/>
      <c r="S483" s="58"/>
      <c r="T483" s="58"/>
      <c r="U483" s="58"/>
      <c r="V483" s="59"/>
      <c r="W483" s="58"/>
      <c r="X483" s="61"/>
      <c r="Y483" s="53">
        <f t="shared" si="14"/>
        <v>0</v>
      </c>
      <c r="Z483" s="54">
        <f t="shared" si="15"/>
        <v>0</v>
      </c>
      <c r="AA483" s="54">
        <f>IF(Y483=0,0,IF(Y483&gt;7,AVERAGE(LARGE(D483:W483,{1,2,3,4,5,6,7,8})),0))</f>
        <v>0</v>
      </c>
      <c r="AB483" s="54">
        <f>IF(Y483=0,0,IF(Y483&gt;7,SUM(LARGE(D483:W483,{1,2,3,4,5,6,7,8})),0))</f>
        <v>0</v>
      </c>
      <c r="AC483" s="11"/>
    </row>
    <row r="484" spans="1:29" ht="15" customHeight="1">
      <c r="A484" s="55" t="s">
        <v>371</v>
      </c>
      <c r="B484" s="62" t="s">
        <v>10</v>
      </c>
      <c r="C484" s="63" t="s">
        <v>53</v>
      </c>
      <c r="D484" s="58"/>
      <c r="E484" s="58">
        <v>41</v>
      </c>
      <c r="F484" s="58">
        <v>42</v>
      </c>
      <c r="G484" s="58"/>
      <c r="H484" s="58"/>
      <c r="I484" s="58"/>
      <c r="J484" s="58"/>
      <c r="K484" s="58">
        <v>34</v>
      </c>
      <c r="L484" s="209"/>
      <c r="M484" s="243"/>
      <c r="N484" s="58"/>
      <c r="O484" s="58"/>
      <c r="P484" s="58"/>
      <c r="Q484" s="58"/>
      <c r="R484" s="58"/>
      <c r="S484" s="58"/>
      <c r="T484" s="58"/>
      <c r="U484" s="58"/>
      <c r="V484" s="59">
        <v>36</v>
      </c>
      <c r="W484" s="58"/>
      <c r="X484" s="61"/>
      <c r="Y484" s="53">
        <f t="shared" si="14"/>
        <v>4</v>
      </c>
      <c r="Z484" s="54">
        <f t="shared" si="15"/>
        <v>38.25</v>
      </c>
      <c r="AA484" s="54">
        <f>IF(Y484=0,0,IF(Y484&gt;7,AVERAGE(LARGE(D484:W484,{1,2,3,4,5,6,7,8})),0))</f>
        <v>0</v>
      </c>
      <c r="AB484" s="54">
        <f>IF(Y484=0,0,IF(Y484&gt;7,SUM(LARGE(D484:W484,{1,2,3,4,5,6,7,8})),0))</f>
        <v>0</v>
      </c>
      <c r="AC484" s="11"/>
    </row>
    <row r="485" spans="1:29" ht="15" customHeight="1">
      <c r="A485" s="55" t="s">
        <v>372</v>
      </c>
      <c r="B485" s="62" t="s">
        <v>4</v>
      </c>
      <c r="C485" s="63" t="s">
        <v>53</v>
      </c>
      <c r="D485" s="58"/>
      <c r="E485" s="58">
        <v>39</v>
      </c>
      <c r="F485" s="58">
        <v>38</v>
      </c>
      <c r="G485" s="58">
        <v>39</v>
      </c>
      <c r="H485" s="58">
        <v>37</v>
      </c>
      <c r="I485" s="58">
        <v>38</v>
      </c>
      <c r="J485" s="58"/>
      <c r="K485" s="58"/>
      <c r="L485" s="209"/>
      <c r="M485" s="243">
        <v>33</v>
      </c>
      <c r="N485" s="58">
        <v>33</v>
      </c>
      <c r="O485" s="58">
        <v>36</v>
      </c>
      <c r="P485" s="58"/>
      <c r="Q485" s="58"/>
      <c r="R485" s="58"/>
      <c r="S485" s="58"/>
      <c r="T485" s="59"/>
      <c r="U485" s="58"/>
      <c r="V485" s="59"/>
      <c r="W485" s="58"/>
      <c r="X485" s="61"/>
      <c r="Y485" s="53">
        <f t="shared" si="14"/>
        <v>8</v>
      </c>
      <c r="Z485" s="54">
        <f t="shared" si="15"/>
        <v>36.625</v>
      </c>
      <c r="AA485" s="54">
        <f>IF(Y485=0,0,IF(Y485&gt;7,AVERAGE(LARGE(D485:W485,{1,2,3,4,5,6,7,8})),0))</f>
        <v>36.625</v>
      </c>
      <c r="AB485" s="54">
        <f>IF(Y485=0,0,IF(Y485&gt;7,SUM(LARGE(D485:W485,{1,2,3,4,5,6,7,8})),0))</f>
        <v>293</v>
      </c>
      <c r="AC485" s="11"/>
    </row>
    <row r="486" spans="1:29" ht="15" customHeight="1">
      <c r="A486" s="55" t="s">
        <v>373</v>
      </c>
      <c r="B486" s="62" t="s">
        <v>4</v>
      </c>
      <c r="C486" s="57" t="s">
        <v>53</v>
      </c>
      <c r="D486" s="58"/>
      <c r="E486" s="58"/>
      <c r="F486" s="58"/>
      <c r="G486" s="58"/>
      <c r="H486" s="58"/>
      <c r="I486" s="58"/>
      <c r="J486" s="58"/>
      <c r="K486" s="58"/>
      <c r="L486" s="209"/>
      <c r="M486" s="243"/>
      <c r="N486" s="58"/>
      <c r="O486" s="58"/>
      <c r="P486" s="58"/>
      <c r="Q486" s="58"/>
      <c r="R486" s="58"/>
      <c r="S486" s="58"/>
      <c r="T486" s="58"/>
      <c r="U486" s="58"/>
      <c r="V486" s="59"/>
      <c r="W486" s="58"/>
      <c r="X486" s="61"/>
      <c r="Y486" s="53">
        <f t="shared" si="14"/>
        <v>0</v>
      </c>
      <c r="Z486" s="54">
        <f t="shared" si="15"/>
        <v>0</v>
      </c>
      <c r="AA486" s="54">
        <f>IF(Y486=0,0,IF(Y486&gt;7,AVERAGE(LARGE(D486:W486,{1,2,3,4,5,6,7,8})),0))</f>
        <v>0</v>
      </c>
      <c r="AB486" s="54">
        <f>IF(Y486=0,0,IF(Y486&gt;7,SUM(LARGE(D486:W486,{1,2,3,4,5,6,7,8})),0))</f>
        <v>0</v>
      </c>
      <c r="AC486" s="11"/>
    </row>
    <row r="487" spans="1:29" ht="15" customHeight="1">
      <c r="A487" s="55" t="s">
        <v>373</v>
      </c>
      <c r="B487" s="62" t="s">
        <v>4</v>
      </c>
      <c r="C487" s="63" t="s">
        <v>55</v>
      </c>
      <c r="D487" s="58">
        <v>37</v>
      </c>
      <c r="E487" s="58">
        <v>40</v>
      </c>
      <c r="F487" s="58">
        <v>42</v>
      </c>
      <c r="G487" s="58">
        <v>42</v>
      </c>
      <c r="H487" s="58">
        <v>39</v>
      </c>
      <c r="I487" s="58">
        <v>39</v>
      </c>
      <c r="J487" s="58">
        <v>25</v>
      </c>
      <c r="K487" s="58"/>
      <c r="L487" s="209"/>
      <c r="M487" s="243"/>
      <c r="N487" s="58">
        <v>40</v>
      </c>
      <c r="O487" s="58">
        <v>32</v>
      </c>
      <c r="P487" s="58">
        <v>37</v>
      </c>
      <c r="Q487" s="58">
        <v>43</v>
      </c>
      <c r="R487" s="58"/>
      <c r="S487" s="58"/>
      <c r="T487" s="58"/>
      <c r="U487" s="58"/>
      <c r="V487" s="59"/>
      <c r="W487" s="58"/>
      <c r="X487" s="61"/>
      <c r="Y487" s="53">
        <f t="shared" si="14"/>
        <v>11</v>
      </c>
      <c r="Z487" s="54">
        <f t="shared" si="15"/>
        <v>37.81818181818182</v>
      </c>
      <c r="AA487" s="54">
        <f>IF(Y487=0,0,IF(Y487&gt;7,AVERAGE(LARGE(D487:W487,{1,2,3,4,5,6,7,8})),0))</f>
        <v>40.25</v>
      </c>
      <c r="AB487" s="54">
        <f>IF(Y487=0,0,IF(Y487&gt;7,SUM(LARGE(D487:W487,{1,2,3,4,5,6,7,8})),0))</f>
        <v>322</v>
      </c>
      <c r="AC487" s="11"/>
    </row>
    <row r="488" spans="1:29" ht="15" customHeight="1">
      <c r="A488" s="55" t="s">
        <v>373</v>
      </c>
      <c r="B488" s="62" t="s">
        <v>4</v>
      </c>
      <c r="C488" s="57" t="s">
        <v>56</v>
      </c>
      <c r="D488" s="58">
        <v>43</v>
      </c>
      <c r="E488" s="58">
        <v>39</v>
      </c>
      <c r="F488" s="58">
        <v>45</v>
      </c>
      <c r="G488" s="58">
        <v>40</v>
      </c>
      <c r="H488" s="58">
        <v>42</v>
      </c>
      <c r="I488" s="58">
        <v>45</v>
      </c>
      <c r="J488" s="58">
        <v>40</v>
      </c>
      <c r="K488" s="58"/>
      <c r="L488" s="209"/>
      <c r="M488" s="243">
        <v>45</v>
      </c>
      <c r="N488" s="58">
        <v>36</v>
      </c>
      <c r="O488" s="58">
        <v>43</v>
      </c>
      <c r="P488" s="58">
        <v>37</v>
      </c>
      <c r="Q488" s="58">
        <v>41</v>
      </c>
      <c r="R488" s="58"/>
      <c r="S488" s="58"/>
      <c r="T488" s="58"/>
      <c r="U488" s="58"/>
      <c r="V488" s="59"/>
      <c r="W488" s="58"/>
      <c r="X488" s="61"/>
      <c r="Y488" s="53">
        <f t="shared" si="14"/>
        <v>12</v>
      </c>
      <c r="Z488" s="54">
        <f t="shared" si="15"/>
        <v>41.333333333333336</v>
      </c>
      <c r="AA488" s="54">
        <f>IF(Y488=0,0,IF(Y488&gt;7,AVERAGE(LARGE(D488:W488,{1,2,3,4,5,6,7,8})),0))</f>
        <v>43</v>
      </c>
      <c r="AB488" s="54">
        <f>IF(Y488=0,0,IF(Y488&gt;7,SUM(LARGE(D488:W488,{1,2,3,4,5,6,7,8})),0))</f>
        <v>344</v>
      </c>
      <c r="AC488" s="11"/>
    </row>
    <row r="489" spans="1:29" ht="15" customHeight="1">
      <c r="A489" s="55" t="s">
        <v>374</v>
      </c>
      <c r="B489" s="62" t="s">
        <v>5</v>
      </c>
      <c r="C489" s="63" t="s">
        <v>53</v>
      </c>
      <c r="D489" s="58"/>
      <c r="E489" s="58">
        <v>28</v>
      </c>
      <c r="F489" s="58"/>
      <c r="G489" s="58"/>
      <c r="H489" s="58"/>
      <c r="I489" s="58"/>
      <c r="J489" s="58"/>
      <c r="K489" s="58"/>
      <c r="L489" s="209"/>
      <c r="M489" s="243"/>
      <c r="N489" s="58"/>
      <c r="O489" s="58"/>
      <c r="P489" s="58"/>
      <c r="Q489" s="58"/>
      <c r="R489" s="58"/>
      <c r="S489" s="58"/>
      <c r="T489" s="58"/>
      <c r="U489" s="58"/>
      <c r="V489" s="59"/>
      <c r="W489" s="58"/>
      <c r="X489" s="61"/>
      <c r="Y489" s="53">
        <f t="shared" si="14"/>
        <v>1</v>
      </c>
      <c r="Z489" s="54">
        <f t="shared" si="15"/>
        <v>28</v>
      </c>
      <c r="AA489" s="54">
        <f>IF(Y489=0,0,IF(Y489&gt;7,AVERAGE(LARGE(D489:W489,{1,2,3,4,5,6,7,8})),0))</f>
        <v>0</v>
      </c>
      <c r="AB489" s="54">
        <f>IF(Y489=0,0,IF(Y489&gt;7,SUM(LARGE(D489:W489,{1,2,3,4,5,6,7,8})),0))</f>
        <v>0</v>
      </c>
      <c r="AC489" s="11"/>
    </row>
    <row r="490" spans="1:29" ht="15" customHeight="1">
      <c r="A490" s="55" t="s">
        <v>374</v>
      </c>
      <c r="B490" s="62" t="s">
        <v>5</v>
      </c>
      <c r="C490" s="63" t="s">
        <v>56</v>
      </c>
      <c r="D490" s="58"/>
      <c r="E490" s="58">
        <v>25</v>
      </c>
      <c r="F490" s="58"/>
      <c r="G490" s="58"/>
      <c r="H490" s="58"/>
      <c r="I490" s="58"/>
      <c r="J490" s="58"/>
      <c r="K490" s="58"/>
      <c r="L490" s="209"/>
      <c r="M490" s="243"/>
      <c r="N490" s="58"/>
      <c r="O490" s="58"/>
      <c r="P490" s="58"/>
      <c r="Q490" s="58"/>
      <c r="R490" s="58"/>
      <c r="S490" s="58"/>
      <c r="T490" s="58"/>
      <c r="U490" s="58"/>
      <c r="V490" s="59"/>
      <c r="W490" s="58"/>
      <c r="X490" s="61"/>
      <c r="Y490" s="53">
        <f t="shared" si="14"/>
        <v>1</v>
      </c>
      <c r="Z490" s="54">
        <f t="shared" si="15"/>
        <v>25</v>
      </c>
      <c r="AA490" s="54">
        <f>IF(Y490=0,0,IF(Y490&gt;7,AVERAGE(LARGE(D490:W490,{1,2,3,4,5,6,7,8})),0))</f>
        <v>0</v>
      </c>
      <c r="AB490" s="54">
        <f>IF(Y490=0,0,IF(Y490&gt;7,SUM(LARGE(D490:W490,{1,2,3,4,5,6,7,8})),0))</f>
        <v>0</v>
      </c>
      <c r="AC490" s="11"/>
    </row>
    <row r="491" spans="1:29" ht="15" customHeight="1">
      <c r="A491" s="55" t="s">
        <v>375</v>
      </c>
      <c r="B491" s="62" t="s">
        <v>5</v>
      </c>
      <c r="C491" s="63" t="s">
        <v>55</v>
      </c>
      <c r="D491" s="58"/>
      <c r="E491" s="58"/>
      <c r="F491" s="58"/>
      <c r="G491" s="58"/>
      <c r="H491" s="58"/>
      <c r="I491" s="58"/>
      <c r="J491" s="58"/>
      <c r="K491" s="58"/>
      <c r="L491" s="209"/>
      <c r="M491" s="243"/>
      <c r="N491" s="58"/>
      <c r="O491" s="58"/>
      <c r="P491" s="58"/>
      <c r="Q491" s="58"/>
      <c r="R491" s="58"/>
      <c r="S491" s="58"/>
      <c r="T491" s="58"/>
      <c r="U491" s="58"/>
      <c r="V491" s="59"/>
      <c r="W491" s="58"/>
      <c r="X491" s="61"/>
      <c r="Y491" s="53">
        <f t="shared" si="14"/>
        <v>0</v>
      </c>
      <c r="Z491" s="54">
        <f t="shared" si="15"/>
        <v>0</v>
      </c>
      <c r="AA491" s="54">
        <f>IF(Y491=0,0,IF(Y491&gt;7,AVERAGE(LARGE(D491:W491,{1,2,3,4,5,6,7,8})),0))</f>
        <v>0</v>
      </c>
      <c r="AB491" s="54">
        <f>IF(Y491=0,0,IF(Y491&gt;7,SUM(LARGE(D491:W491,{1,2,3,4,5,6,7,8})),0))</f>
        <v>0</v>
      </c>
      <c r="AC491" s="11"/>
    </row>
    <row r="492" spans="1:29" ht="15" customHeight="1">
      <c r="A492" s="55" t="s">
        <v>376</v>
      </c>
      <c r="B492" s="62" t="s">
        <v>10</v>
      </c>
      <c r="C492" s="63" t="s">
        <v>53</v>
      </c>
      <c r="D492" s="58"/>
      <c r="E492" s="58">
        <v>18</v>
      </c>
      <c r="F492" s="58">
        <v>19</v>
      </c>
      <c r="G492" s="58"/>
      <c r="H492" s="58"/>
      <c r="I492" s="58"/>
      <c r="J492" s="58"/>
      <c r="K492" s="58">
        <v>27</v>
      </c>
      <c r="L492" s="209"/>
      <c r="M492" s="243">
        <v>25</v>
      </c>
      <c r="N492" s="58"/>
      <c r="O492" s="58">
        <v>31</v>
      </c>
      <c r="P492" s="58">
        <v>31</v>
      </c>
      <c r="Q492" s="58">
        <v>34</v>
      </c>
      <c r="R492" s="58"/>
      <c r="S492" s="58"/>
      <c r="T492" s="58"/>
      <c r="U492" s="58"/>
      <c r="V492" s="59"/>
      <c r="W492" s="58"/>
      <c r="X492" s="61"/>
      <c r="Y492" s="53">
        <f t="shared" si="14"/>
        <v>7</v>
      </c>
      <c r="Z492" s="54">
        <f t="shared" si="15"/>
        <v>26.428571428571427</v>
      </c>
      <c r="AA492" s="54">
        <f>IF(Y492=0,0,IF(Y492&gt;7,AVERAGE(LARGE(D492:W492,{1,2,3,4,5,6,7,8})),0))</f>
        <v>0</v>
      </c>
      <c r="AB492" s="54">
        <f>IF(Y492=0,0,IF(Y492&gt;7,SUM(LARGE(D492:W492,{1,2,3,4,5,6,7,8})),0))</f>
        <v>0</v>
      </c>
      <c r="AC492" s="11"/>
    </row>
    <row r="493" spans="1:29" ht="15" customHeight="1">
      <c r="A493" s="55" t="s">
        <v>376</v>
      </c>
      <c r="B493" s="62" t="s">
        <v>10</v>
      </c>
      <c r="C493" s="63" t="s">
        <v>56</v>
      </c>
      <c r="D493" s="58"/>
      <c r="E493" s="58">
        <v>22</v>
      </c>
      <c r="F493" s="58">
        <v>20</v>
      </c>
      <c r="G493" s="58"/>
      <c r="H493" s="58"/>
      <c r="I493" s="58"/>
      <c r="J493" s="58"/>
      <c r="K493" s="58">
        <v>29</v>
      </c>
      <c r="L493" s="209"/>
      <c r="M493" s="243">
        <v>31</v>
      </c>
      <c r="N493" s="58"/>
      <c r="O493" s="58">
        <v>30</v>
      </c>
      <c r="P493" s="58">
        <v>27</v>
      </c>
      <c r="Q493" s="58">
        <v>28</v>
      </c>
      <c r="R493" s="58"/>
      <c r="S493" s="58"/>
      <c r="T493" s="58"/>
      <c r="U493" s="58"/>
      <c r="V493" s="59"/>
      <c r="W493" s="58"/>
      <c r="X493" s="60"/>
      <c r="Y493" s="53">
        <f t="shared" si="14"/>
        <v>7</v>
      </c>
      <c r="Z493" s="54">
        <f t="shared" si="15"/>
        <v>26.714285714285715</v>
      </c>
      <c r="AA493" s="54">
        <f>IF(Y493=0,0,IF(Y493&gt;7,AVERAGE(LARGE(D493:W493,{1,2,3,4,5,6,7,8})),0))</f>
        <v>0</v>
      </c>
      <c r="AB493" s="54">
        <f>IF(Y493=0,0,IF(Y493&gt;7,SUM(LARGE(D493:W493,{1,2,3,4,5,6,7,8})),0))</f>
        <v>0</v>
      </c>
      <c r="AC493" s="11"/>
    </row>
    <row r="494" spans="1:29" ht="15" customHeight="1">
      <c r="A494" s="55" t="s">
        <v>377</v>
      </c>
      <c r="B494" s="62" t="s">
        <v>8</v>
      </c>
      <c r="C494" s="63" t="s">
        <v>53</v>
      </c>
      <c r="D494" s="58"/>
      <c r="E494" s="58"/>
      <c r="F494" s="58"/>
      <c r="G494" s="58"/>
      <c r="H494" s="58"/>
      <c r="I494" s="58"/>
      <c r="J494" s="58"/>
      <c r="K494" s="58"/>
      <c r="L494" s="209"/>
      <c r="M494" s="243"/>
      <c r="N494" s="58"/>
      <c r="O494" s="58"/>
      <c r="P494" s="58"/>
      <c r="Q494" s="58"/>
      <c r="R494" s="58"/>
      <c r="S494" s="58"/>
      <c r="T494" s="58"/>
      <c r="U494" s="58"/>
      <c r="V494" s="59"/>
      <c r="W494" s="58"/>
      <c r="X494" s="61"/>
      <c r="Y494" s="53">
        <f t="shared" si="14"/>
        <v>0</v>
      </c>
      <c r="Z494" s="54">
        <f t="shared" si="15"/>
        <v>0</v>
      </c>
      <c r="AA494" s="54">
        <f>IF(Y494=0,0,IF(Y494&gt;7,AVERAGE(LARGE(D494:W494,{1,2,3,4,5,6,7,8})),0))</f>
        <v>0</v>
      </c>
      <c r="AB494" s="54">
        <f>IF(Y494=0,0,IF(Y494&gt;7,SUM(LARGE(D494:W494,{1,2,3,4,5,6,7,8})),0))</f>
        <v>0</v>
      </c>
      <c r="AC494" s="11"/>
    </row>
    <row r="495" spans="1:29" ht="15" customHeight="1">
      <c r="A495" s="55" t="s">
        <v>377</v>
      </c>
      <c r="B495" s="62" t="s">
        <v>8</v>
      </c>
      <c r="C495" s="63" t="s">
        <v>55</v>
      </c>
      <c r="D495" s="58"/>
      <c r="E495" s="58">
        <v>37</v>
      </c>
      <c r="F495" s="58"/>
      <c r="G495" s="58">
        <v>27</v>
      </c>
      <c r="H495" s="58"/>
      <c r="I495" s="58">
        <v>35</v>
      </c>
      <c r="J495" s="58"/>
      <c r="K495" s="58"/>
      <c r="L495" s="209"/>
      <c r="M495" s="243">
        <v>43</v>
      </c>
      <c r="N495" s="58"/>
      <c r="O495" s="58"/>
      <c r="P495" s="58"/>
      <c r="Q495" s="58">
        <v>41</v>
      </c>
      <c r="R495" s="58"/>
      <c r="S495" s="58"/>
      <c r="T495" s="58"/>
      <c r="U495" s="58"/>
      <c r="V495" s="59">
        <v>39</v>
      </c>
      <c r="W495" s="58"/>
      <c r="X495" s="61"/>
      <c r="Y495" s="53">
        <f t="shared" si="14"/>
        <v>6</v>
      </c>
      <c r="Z495" s="54">
        <f t="shared" si="15"/>
        <v>37</v>
      </c>
      <c r="AA495" s="54">
        <f>IF(Y495=0,0,IF(Y495&gt;7,AVERAGE(LARGE(D495:W495,{1,2,3,4,5,6,7,8})),0))</f>
        <v>0</v>
      </c>
      <c r="AB495" s="54">
        <f>IF(Y495=0,0,IF(Y495&gt;7,SUM(LARGE(D495:W495,{1,2,3,4,5,6,7,8})),0))</f>
        <v>0</v>
      </c>
      <c r="AC495" s="11"/>
    </row>
    <row r="496" spans="1:29" ht="15" customHeight="1">
      <c r="A496" s="55" t="s">
        <v>377</v>
      </c>
      <c r="B496" s="62" t="s">
        <v>8</v>
      </c>
      <c r="C496" s="63" t="s">
        <v>56</v>
      </c>
      <c r="D496" s="58"/>
      <c r="E496" s="58">
        <v>44</v>
      </c>
      <c r="F496" s="58"/>
      <c r="G496" s="58">
        <v>36</v>
      </c>
      <c r="H496" s="58"/>
      <c r="I496" s="58">
        <v>44</v>
      </c>
      <c r="J496" s="58">
        <v>34</v>
      </c>
      <c r="K496" s="58"/>
      <c r="L496" s="209"/>
      <c r="M496" s="243">
        <v>40</v>
      </c>
      <c r="N496" s="58">
        <v>36</v>
      </c>
      <c r="O496" s="58"/>
      <c r="P496" s="58"/>
      <c r="Q496" s="58">
        <v>44</v>
      </c>
      <c r="R496" s="58"/>
      <c r="S496" s="58"/>
      <c r="T496" s="58"/>
      <c r="U496" s="58"/>
      <c r="V496" s="59">
        <v>43</v>
      </c>
      <c r="W496" s="58">
        <v>43</v>
      </c>
      <c r="X496" s="61"/>
      <c r="Y496" s="53">
        <f t="shared" si="14"/>
        <v>9</v>
      </c>
      <c r="Z496" s="54">
        <f t="shared" si="15"/>
        <v>40.444444444444443</v>
      </c>
      <c r="AA496" s="54">
        <f>IF(Y496=0,0,IF(Y496&gt;7,AVERAGE(LARGE(D496:W496,{1,2,3,4,5,6,7,8})),0))</f>
        <v>41.25</v>
      </c>
      <c r="AB496" s="54">
        <f>IF(Y496=0,0,IF(Y496&gt;7,SUM(LARGE(D496:W496,{1,2,3,4,5,6,7,8})),0))</f>
        <v>330</v>
      </c>
      <c r="AC496" s="11"/>
    </row>
    <row r="497" spans="1:29" ht="15" customHeight="1">
      <c r="A497" s="55" t="s">
        <v>378</v>
      </c>
      <c r="B497" s="62" t="s">
        <v>10</v>
      </c>
      <c r="C497" s="63" t="s">
        <v>53</v>
      </c>
      <c r="D497" s="58"/>
      <c r="E497" s="58">
        <v>31</v>
      </c>
      <c r="F497" s="58">
        <v>36</v>
      </c>
      <c r="G497" s="58"/>
      <c r="H497" s="58"/>
      <c r="I497" s="58"/>
      <c r="J497" s="58"/>
      <c r="K497" s="58">
        <v>38</v>
      </c>
      <c r="L497" s="209"/>
      <c r="M497" s="243"/>
      <c r="N497" s="58"/>
      <c r="O497" s="58"/>
      <c r="P497" s="58"/>
      <c r="Q497" s="58"/>
      <c r="R497" s="58"/>
      <c r="S497" s="58"/>
      <c r="T497" s="58"/>
      <c r="U497" s="58"/>
      <c r="V497" s="59">
        <v>35</v>
      </c>
      <c r="W497" s="58"/>
      <c r="X497" s="61"/>
      <c r="Y497" s="53">
        <f t="shared" si="14"/>
        <v>4</v>
      </c>
      <c r="Z497" s="54">
        <f t="shared" si="15"/>
        <v>35</v>
      </c>
      <c r="AA497" s="54">
        <f>IF(Y497=0,0,IF(Y497&gt;7,AVERAGE(LARGE(D497:W497,{1,2,3,4,5,6,7,8})),0))</f>
        <v>0</v>
      </c>
      <c r="AB497" s="54">
        <f>IF(Y497=0,0,IF(Y497&gt;7,SUM(LARGE(D497:W497,{1,2,3,4,5,6,7,8})),0))</f>
        <v>0</v>
      </c>
      <c r="AC497" s="11"/>
    </row>
    <row r="498" spans="1:29" ht="15" customHeight="1">
      <c r="A498" s="55" t="s">
        <v>378</v>
      </c>
      <c r="B498" s="62" t="s">
        <v>10</v>
      </c>
      <c r="C498" s="63" t="s">
        <v>66</v>
      </c>
      <c r="D498" s="58"/>
      <c r="E498" s="58"/>
      <c r="F498" s="58"/>
      <c r="G498" s="58"/>
      <c r="H498" s="58"/>
      <c r="I498" s="58"/>
      <c r="J498" s="58"/>
      <c r="K498" s="58"/>
      <c r="L498" s="209"/>
      <c r="M498" s="243"/>
      <c r="N498" s="58"/>
      <c r="O498" s="58"/>
      <c r="P498" s="58"/>
      <c r="Q498" s="58"/>
      <c r="R498" s="58"/>
      <c r="S498" s="58"/>
      <c r="T498" s="58"/>
      <c r="U498" s="58"/>
      <c r="V498" s="59"/>
      <c r="W498" s="58"/>
      <c r="X498" s="61"/>
      <c r="Y498" s="53">
        <f t="shared" si="14"/>
        <v>0</v>
      </c>
      <c r="Z498" s="54">
        <f t="shared" si="15"/>
        <v>0</v>
      </c>
      <c r="AA498" s="54">
        <f>IF(Y498=0,0,IF(Y498&gt;7,AVERAGE(LARGE(D498:W498,{1,2,3,4,5,6,7,8})),0))</f>
        <v>0</v>
      </c>
      <c r="AB498" s="54">
        <f>IF(Y498=0,0,IF(Y498&gt;7,SUM(LARGE(D498:W498,{1,2,3,4,5,6,7,8})),0))</f>
        <v>0</v>
      </c>
      <c r="AC498" s="11"/>
    </row>
    <row r="499" spans="1:29" ht="15" customHeight="1">
      <c r="A499" s="55" t="s">
        <v>378</v>
      </c>
      <c r="B499" s="62" t="s">
        <v>10</v>
      </c>
      <c r="C499" s="63" t="s">
        <v>94</v>
      </c>
      <c r="D499" s="58"/>
      <c r="E499" s="58"/>
      <c r="F499" s="58"/>
      <c r="G499" s="58"/>
      <c r="H499" s="58"/>
      <c r="I499" s="58"/>
      <c r="J499" s="58"/>
      <c r="K499" s="58"/>
      <c r="L499" s="209"/>
      <c r="M499" s="243"/>
      <c r="N499" s="58"/>
      <c r="O499" s="58"/>
      <c r="P499" s="58"/>
      <c r="Q499" s="58"/>
      <c r="R499" s="58"/>
      <c r="S499" s="58"/>
      <c r="T499" s="58"/>
      <c r="U499" s="58"/>
      <c r="V499" s="59"/>
      <c r="W499" s="58"/>
      <c r="X499" s="60"/>
      <c r="Y499" s="53">
        <f t="shared" si="14"/>
        <v>0</v>
      </c>
      <c r="Z499" s="54">
        <f t="shared" si="15"/>
        <v>0</v>
      </c>
      <c r="AA499" s="54">
        <f>IF(Y499=0,0,IF(Y499&gt;7,AVERAGE(LARGE(D499:W499,{1,2,3,4,5,6,7,8})),0))</f>
        <v>0</v>
      </c>
      <c r="AB499" s="54">
        <f>IF(Y499=0,0,IF(Y499&gt;7,SUM(LARGE(D499:W499,{1,2,3,4,5,6,7,8})),0))</f>
        <v>0</v>
      </c>
      <c r="AC499" s="11"/>
    </row>
    <row r="500" spans="1:29" ht="15" customHeight="1">
      <c r="A500" s="55" t="s">
        <v>379</v>
      </c>
      <c r="B500" s="62" t="s">
        <v>6</v>
      </c>
      <c r="C500" s="63" t="s">
        <v>53</v>
      </c>
      <c r="D500" s="58"/>
      <c r="E500" s="58"/>
      <c r="F500" s="58">
        <v>35</v>
      </c>
      <c r="G500" s="58"/>
      <c r="H500" s="58"/>
      <c r="I500" s="58"/>
      <c r="J500" s="58"/>
      <c r="K500" s="58"/>
      <c r="L500" s="209"/>
      <c r="M500" s="243"/>
      <c r="N500" s="58"/>
      <c r="O500" s="58"/>
      <c r="P500" s="58"/>
      <c r="Q500" s="58"/>
      <c r="R500" s="58"/>
      <c r="S500" s="58"/>
      <c r="T500" s="58"/>
      <c r="U500" s="58"/>
      <c r="V500" s="59"/>
      <c r="W500" s="69"/>
      <c r="X500" s="61"/>
      <c r="Y500" s="53">
        <f t="shared" si="14"/>
        <v>1</v>
      </c>
      <c r="Z500" s="54">
        <f t="shared" si="15"/>
        <v>35</v>
      </c>
      <c r="AA500" s="54">
        <f>IF(Y500=0,0,IF(Y500&gt;7,AVERAGE(LARGE(D500:W500,{1,2,3,4,5,6,7,8})),0))</f>
        <v>0</v>
      </c>
      <c r="AB500" s="54">
        <f>IF(Y500=0,0,IF(Y500&gt;7,SUM(LARGE(D500:W500,{1,2,3,4,5,6,7,8})),0))</f>
        <v>0</v>
      </c>
      <c r="AC500" s="11"/>
    </row>
    <row r="501" spans="1:29" ht="15" customHeight="1">
      <c r="A501" s="55" t="s">
        <v>380</v>
      </c>
      <c r="B501" s="62" t="s">
        <v>7</v>
      </c>
      <c r="C501" s="63" t="s">
        <v>53</v>
      </c>
      <c r="D501" s="58">
        <v>45</v>
      </c>
      <c r="E501" s="58">
        <v>46</v>
      </c>
      <c r="F501" s="58">
        <v>43</v>
      </c>
      <c r="G501" s="58">
        <v>41</v>
      </c>
      <c r="H501" s="58">
        <v>44</v>
      </c>
      <c r="I501" s="58">
        <v>43</v>
      </c>
      <c r="J501" s="58"/>
      <c r="K501" s="58">
        <v>43</v>
      </c>
      <c r="L501" s="209"/>
      <c r="M501" s="243">
        <v>42</v>
      </c>
      <c r="N501" s="58">
        <v>41</v>
      </c>
      <c r="O501" s="58">
        <v>41</v>
      </c>
      <c r="P501" s="58"/>
      <c r="Q501" s="58"/>
      <c r="R501" s="58"/>
      <c r="S501" s="58"/>
      <c r="T501" s="58"/>
      <c r="U501" s="58"/>
      <c r="V501" s="59">
        <v>45</v>
      </c>
      <c r="W501" s="58"/>
      <c r="X501" s="61"/>
      <c r="Y501" s="53">
        <f t="shared" si="14"/>
        <v>11</v>
      </c>
      <c r="Z501" s="54">
        <f t="shared" si="15"/>
        <v>43.090909090909093</v>
      </c>
      <c r="AA501" s="54">
        <f>IF(Y501=0,0,IF(Y501&gt;7,AVERAGE(LARGE(D501:W501,{1,2,3,4,5,6,7,8})),0))</f>
        <v>43.875</v>
      </c>
      <c r="AB501" s="54">
        <f>IF(Y501=0,0,IF(Y501&gt;7,SUM(LARGE(D501:W501,{1,2,3,4,5,6,7,8})),0))</f>
        <v>351</v>
      </c>
      <c r="AC501" s="11"/>
    </row>
    <row r="502" spans="1:29" ht="15" customHeight="1">
      <c r="A502" s="55" t="s">
        <v>381</v>
      </c>
      <c r="B502" s="62" t="s">
        <v>6</v>
      </c>
      <c r="C502" s="63" t="s">
        <v>53</v>
      </c>
      <c r="D502" s="58"/>
      <c r="E502" s="58"/>
      <c r="F502" s="58"/>
      <c r="G502" s="58">
        <v>33</v>
      </c>
      <c r="H502" s="58"/>
      <c r="I502" s="58"/>
      <c r="J502" s="58"/>
      <c r="K502" s="58"/>
      <c r="L502" s="209"/>
      <c r="M502" s="243"/>
      <c r="N502" s="58"/>
      <c r="O502" s="58"/>
      <c r="P502" s="58"/>
      <c r="Q502" s="58"/>
      <c r="R502" s="58"/>
      <c r="S502" s="58"/>
      <c r="T502" s="58"/>
      <c r="U502" s="58"/>
      <c r="V502" s="59"/>
      <c r="W502" s="58"/>
      <c r="X502" s="61"/>
      <c r="Y502" s="53">
        <f t="shared" si="14"/>
        <v>1</v>
      </c>
      <c r="Z502" s="54">
        <f t="shared" si="15"/>
        <v>33</v>
      </c>
      <c r="AA502" s="54">
        <f>IF(Y502=0,0,IF(Y502&gt;7,AVERAGE(LARGE(D502:W502,{1,2,3,4,5,6,7,8})),0))</f>
        <v>0</v>
      </c>
      <c r="AB502" s="54">
        <f>IF(Y502=0,0,IF(Y502&gt;7,SUM(LARGE(D502:W502,{1,2,3,4,5,6,7,8})),0))</f>
        <v>0</v>
      </c>
      <c r="AC502" s="11"/>
    </row>
    <row r="503" spans="1:29" ht="15" customHeight="1">
      <c r="A503" s="55" t="s">
        <v>558</v>
      </c>
      <c r="B503" s="50" t="s">
        <v>4</v>
      </c>
      <c r="C503" s="63" t="s">
        <v>53</v>
      </c>
      <c r="D503" s="58"/>
      <c r="E503" s="58"/>
      <c r="F503" s="58"/>
      <c r="G503" s="58"/>
      <c r="H503" s="58"/>
      <c r="I503" s="58"/>
      <c r="J503" s="58"/>
      <c r="K503" s="58"/>
      <c r="L503" s="209"/>
      <c r="M503" s="243">
        <v>10</v>
      </c>
      <c r="N503" s="58">
        <v>35</v>
      </c>
      <c r="O503" s="58"/>
      <c r="P503" s="58">
        <v>27</v>
      </c>
      <c r="Q503" s="58">
        <v>38</v>
      </c>
      <c r="R503" s="58"/>
      <c r="S503" s="58"/>
      <c r="T503" s="58"/>
      <c r="U503" s="58"/>
      <c r="V503" s="59"/>
      <c r="W503" s="58"/>
      <c r="X503" s="61"/>
      <c r="Y503" s="53">
        <f t="shared" si="14"/>
        <v>4</v>
      </c>
      <c r="Z503" s="54">
        <f t="shared" si="15"/>
        <v>27.5</v>
      </c>
      <c r="AA503" s="54">
        <f>IF(Y503=0,0,IF(Y503&gt;7,AVERAGE(LARGE(D503:W503,{1,2,3,4,5,6,7,8})),0))</f>
        <v>0</v>
      </c>
      <c r="AB503" s="54">
        <f>IF(Y503=0,0,IF(Y503&gt;7,SUM(LARGE(D503:W503,{1,2,3,4,5,6,7,8})),0))</f>
        <v>0</v>
      </c>
      <c r="AC503" s="11"/>
    </row>
    <row r="504" spans="1:29" ht="15" customHeight="1">
      <c r="A504" s="55" t="s">
        <v>548</v>
      </c>
      <c r="B504" s="62" t="s">
        <v>5</v>
      </c>
      <c r="C504" s="63" t="s">
        <v>53</v>
      </c>
      <c r="D504" s="58"/>
      <c r="E504" s="58"/>
      <c r="F504" s="58"/>
      <c r="G504" s="58"/>
      <c r="H504" s="58"/>
      <c r="I504" s="58"/>
      <c r="J504" s="58"/>
      <c r="K504" s="58"/>
      <c r="L504" s="209"/>
      <c r="M504" s="243">
        <v>31</v>
      </c>
      <c r="N504" s="58"/>
      <c r="O504" s="58"/>
      <c r="P504" s="58"/>
      <c r="Q504" s="58"/>
      <c r="R504" s="58"/>
      <c r="S504" s="58"/>
      <c r="T504" s="58"/>
      <c r="U504" s="58"/>
      <c r="V504" s="59"/>
      <c r="W504" s="58"/>
      <c r="X504" s="61"/>
      <c r="Y504" s="53">
        <f t="shared" si="14"/>
        <v>1</v>
      </c>
      <c r="Z504" s="54">
        <f t="shared" si="15"/>
        <v>31</v>
      </c>
      <c r="AA504" s="54">
        <f>IF(Y504=0,0,IF(Y504&gt;7,AVERAGE(LARGE(D504:W504,{1,2,3,4,5,6,7,8})),0))</f>
        <v>0</v>
      </c>
      <c r="AB504" s="54">
        <f>IF(Y504=0,0,IF(Y504&gt;7,SUM(LARGE(D504:W504,{1,2,3,4,5,6,7,8})),0))</f>
        <v>0</v>
      </c>
      <c r="AC504" s="11"/>
    </row>
    <row r="505" spans="1:29" ht="15" customHeight="1">
      <c r="A505" s="55" t="s">
        <v>382</v>
      </c>
      <c r="B505" s="62" t="s">
        <v>4</v>
      </c>
      <c r="C505" s="63" t="s">
        <v>53</v>
      </c>
      <c r="D505" s="58"/>
      <c r="E505" s="58"/>
      <c r="F505" s="58"/>
      <c r="G505" s="58"/>
      <c r="H505" s="58"/>
      <c r="I505" s="58"/>
      <c r="J505" s="58"/>
      <c r="K505" s="58"/>
      <c r="L505" s="209"/>
      <c r="M505" s="243"/>
      <c r="N505" s="58"/>
      <c r="O505" s="58"/>
      <c r="P505" s="58"/>
      <c r="Q505" s="58"/>
      <c r="R505" s="58"/>
      <c r="S505" s="58"/>
      <c r="T505" s="58"/>
      <c r="U505" s="58"/>
      <c r="V505" s="59"/>
      <c r="W505" s="58"/>
      <c r="X505" s="61"/>
      <c r="Y505" s="53">
        <f t="shared" si="14"/>
        <v>0</v>
      </c>
      <c r="Z505" s="54">
        <f t="shared" si="15"/>
        <v>0</v>
      </c>
      <c r="AA505" s="54">
        <f>IF(Y505=0,0,IF(Y505&gt;7,AVERAGE(LARGE(D505:W505,{1,2,3,4,5,6,7,8})),0))</f>
        <v>0</v>
      </c>
      <c r="AB505" s="54">
        <f>IF(Y505=0,0,IF(Y505&gt;7,SUM(LARGE(D505:W505,{1,2,3,4,5,6,7,8})),0))</f>
        <v>0</v>
      </c>
      <c r="AC505" s="11"/>
    </row>
    <row r="506" spans="1:29" ht="15" customHeight="1">
      <c r="A506" s="55" t="s">
        <v>383</v>
      </c>
      <c r="B506" s="62" t="s">
        <v>6</v>
      </c>
      <c r="C506" s="63" t="s">
        <v>53</v>
      </c>
      <c r="D506" s="58"/>
      <c r="E506" s="58"/>
      <c r="F506" s="58"/>
      <c r="G506" s="58"/>
      <c r="H506" s="58"/>
      <c r="I506" s="58"/>
      <c r="J506" s="58"/>
      <c r="K506" s="58"/>
      <c r="L506" s="209"/>
      <c r="M506" s="243"/>
      <c r="N506" s="58"/>
      <c r="O506" s="58"/>
      <c r="P506" s="58"/>
      <c r="Q506" s="58"/>
      <c r="R506" s="58"/>
      <c r="S506" s="58"/>
      <c r="T506" s="58"/>
      <c r="U506" s="58"/>
      <c r="V506" s="59"/>
      <c r="W506" s="58"/>
      <c r="X506" s="61"/>
      <c r="Y506" s="53">
        <f t="shared" si="14"/>
        <v>0</v>
      </c>
      <c r="Z506" s="54">
        <f t="shared" si="15"/>
        <v>0</v>
      </c>
      <c r="AA506" s="54">
        <f>IF(Y506=0,0,IF(Y506&gt;7,AVERAGE(LARGE(D506:W506,{1,2,3,4,5,6,7,8})),0))</f>
        <v>0</v>
      </c>
      <c r="AB506" s="54">
        <f>IF(Y506=0,0,IF(Y506&gt;7,SUM(LARGE(D506:W506,{1,2,3,4,5,6,7,8})),0))</f>
        <v>0</v>
      </c>
      <c r="AC506" s="11"/>
    </row>
    <row r="507" spans="1:29" ht="15" customHeight="1">
      <c r="A507" s="55" t="s">
        <v>545</v>
      </c>
      <c r="B507" s="62" t="s">
        <v>7</v>
      </c>
      <c r="C507" s="63" t="s">
        <v>53</v>
      </c>
      <c r="D507" s="58">
        <v>41</v>
      </c>
      <c r="E507" s="58"/>
      <c r="F507" s="58"/>
      <c r="G507" s="58"/>
      <c r="H507" s="58"/>
      <c r="I507" s="58"/>
      <c r="J507" s="58"/>
      <c r="K507" s="58">
        <v>38</v>
      </c>
      <c r="L507" s="209">
        <v>43</v>
      </c>
      <c r="M507" s="243"/>
      <c r="N507" s="58"/>
      <c r="O507" s="58"/>
      <c r="P507" s="58"/>
      <c r="Q507" s="58"/>
      <c r="R507" s="58"/>
      <c r="S507" s="58"/>
      <c r="T507" s="58"/>
      <c r="U507" s="58"/>
      <c r="V507" s="59">
        <v>47</v>
      </c>
      <c r="W507" s="58"/>
      <c r="X507" s="61"/>
      <c r="Y507" s="53">
        <f t="shared" si="14"/>
        <v>4</v>
      </c>
      <c r="Z507" s="54">
        <f t="shared" si="15"/>
        <v>42.25</v>
      </c>
      <c r="AA507" s="54">
        <f>IF(Y507=0,0,IF(Y507&gt;7,AVERAGE(LARGE(D507:W507,{1,2,3,4,5,6,7,8})),0))</f>
        <v>0</v>
      </c>
      <c r="AB507" s="54">
        <f>IF(Y507=0,0,IF(Y507&gt;7,SUM(LARGE(D507:W507,{1,2,3,4,5,6,7,8})),0))</f>
        <v>0</v>
      </c>
      <c r="AC507" s="11"/>
    </row>
    <row r="508" spans="1:29" ht="15" customHeight="1">
      <c r="A508" s="55" t="s">
        <v>545</v>
      </c>
      <c r="B508" s="62" t="s">
        <v>7</v>
      </c>
      <c r="C508" s="63" t="s">
        <v>55</v>
      </c>
      <c r="D508" s="58"/>
      <c r="E508" s="58"/>
      <c r="F508" s="58"/>
      <c r="G508" s="58"/>
      <c r="H508" s="58"/>
      <c r="I508" s="58"/>
      <c r="J508" s="58"/>
      <c r="K508" s="58"/>
      <c r="L508" s="209"/>
      <c r="M508" s="243"/>
      <c r="N508" s="58"/>
      <c r="O508" s="58"/>
      <c r="P508" s="58"/>
      <c r="Q508" s="58"/>
      <c r="R508" s="58"/>
      <c r="S508" s="58"/>
      <c r="T508" s="58"/>
      <c r="U508" s="58"/>
      <c r="V508" s="59"/>
      <c r="W508" s="58"/>
      <c r="X508" s="61"/>
      <c r="Y508" s="53">
        <f t="shared" si="14"/>
        <v>0</v>
      </c>
      <c r="Z508" s="54">
        <f t="shared" si="15"/>
        <v>0</v>
      </c>
      <c r="AA508" s="54">
        <f>IF(Y508=0,0,IF(Y508&gt;7,AVERAGE(LARGE(D508:W508,{1,2,3,4,5,6,7,8})),0))</f>
        <v>0</v>
      </c>
      <c r="AB508" s="54">
        <f>IF(Y508=0,0,IF(Y508&gt;7,SUM(LARGE(D508:W508,{1,2,3,4,5,6,7,8})),0))</f>
        <v>0</v>
      </c>
      <c r="AC508" s="11"/>
    </row>
    <row r="509" spans="1:29" ht="15" customHeight="1">
      <c r="A509" s="55" t="s">
        <v>384</v>
      </c>
      <c r="B509" s="62" t="s">
        <v>3</v>
      </c>
      <c r="C509" s="63" t="s">
        <v>53</v>
      </c>
      <c r="D509" s="58"/>
      <c r="E509" s="58"/>
      <c r="F509" s="58"/>
      <c r="G509" s="58"/>
      <c r="H509" s="58"/>
      <c r="I509" s="58"/>
      <c r="J509" s="58"/>
      <c r="K509" s="58"/>
      <c r="L509" s="209"/>
      <c r="M509" s="243"/>
      <c r="N509" s="58"/>
      <c r="O509" s="58"/>
      <c r="P509" s="58"/>
      <c r="Q509" s="58"/>
      <c r="R509" s="58"/>
      <c r="S509" s="58"/>
      <c r="T509" s="58"/>
      <c r="U509" s="58"/>
      <c r="V509" s="59"/>
      <c r="W509" s="58"/>
      <c r="X509" s="61"/>
      <c r="Y509" s="53">
        <f t="shared" si="14"/>
        <v>0</v>
      </c>
      <c r="Z509" s="54">
        <f t="shared" si="15"/>
        <v>0</v>
      </c>
      <c r="AA509" s="54">
        <f>IF(Y509=0,0,IF(Y509&gt;7,AVERAGE(LARGE(D509:W509,{1,2,3,4,5,6,7,8})),0))</f>
        <v>0</v>
      </c>
      <c r="AB509" s="54">
        <f>IF(Y509=0,0,IF(Y509&gt;7,SUM(LARGE(D509:W509,{1,2,3,4,5,6,7,8})),0))</f>
        <v>0</v>
      </c>
      <c r="AC509" s="11"/>
    </row>
    <row r="510" spans="1:29" ht="15" customHeight="1">
      <c r="A510" s="55" t="s">
        <v>385</v>
      </c>
      <c r="B510" s="62" t="s">
        <v>6</v>
      </c>
      <c r="C510" s="63" t="s">
        <v>53</v>
      </c>
      <c r="D510" s="58"/>
      <c r="E510" s="58"/>
      <c r="F510" s="58">
        <v>43</v>
      </c>
      <c r="G510" s="58">
        <v>37</v>
      </c>
      <c r="H510" s="58">
        <v>40</v>
      </c>
      <c r="I510" s="58">
        <v>42</v>
      </c>
      <c r="J510" s="58">
        <v>35</v>
      </c>
      <c r="K510" s="58">
        <v>37</v>
      </c>
      <c r="L510" s="209">
        <v>41</v>
      </c>
      <c r="M510" s="243">
        <v>43</v>
      </c>
      <c r="N510" s="58">
        <v>35</v>
      </c>
      <c r="O510" s="58">
        <v>42</v>
      </c>
      <c r="P510" s="58">
        <v>39</v>
      </c>
      <c r="Q510" s="58">
        <v>38</v>
      </c>
      <c r="R510" s="58"/>
      <c r="S510" s="58"/>
      <c r="T510" s="58"/>
      <c r="U510" s="58"/>
      <c r="V510" s="59"/>
      <c r="W510" s="58"/>
      <c r="X510" s="61"/>
      <c r="Y510" s="53">
        <f t="shared" si="14"/>
        <v>12</v>
      </c>
      <c r="Z510" s="54">
        <f t="shared" si="15"/>
        <v>39.333333333333336</v>
      </c>
      <c r="AA510" s="54">
        <f>IF(Y510=0,0,IF(Y510&gt;7,AVERAGE(LARGE(D510:W510,{1,2,3,4,5,6,7,8})),0))</f>
        <v>41</v>
      </c>
      <c r="AB510" s="54">
        <f>IF(Y510=0,0,IF(Y510&gt;7,SUM(LARGE(D510:W510,{1,2,3,4,5,6,7,8})),0))</f>
        <v>328</v>
      </c>
      <c r="AC510" s="11"/>
    </row>
    <row r="511" spans="1:29" ht="15" customHeight="1">
      <c r="A511" s="55" t="s">
        <v>385</v>
      </c>
      <c r="B511" s="62" t="s">
        <v>6</v>
      </c>
      <c r="C511" s="63" t="s">
        <v>55</v>
      </c>
      <c r="D511" s="58"/>
      <c r="E511" s="58">
        <v>39</v>
      </c>
      <c r="F511" s="58"/>
      <c r="G511" s="58"/>
      <c r="H511" s="58"/>
      <c r="I511" s="58"/>
      <c r="J511" s="58"/>
      <c r="K511" s="58"/>
      <c r="L511" s="209"/>
      <c r="M511" s="243"/>
      <c r="N511" s="58"/>
      <c r="O511" s="58"/>
      <c r="P511" s="58"/>
      <c r="Q511" s="58"/>
      <c r="R511" s="58"/>
      <c r="S511" s="58"/>
      <c r="T511" s="58"/>
      <c r="U511" s="58"/>
      <c r="V511" s="59"/>
      <c r="W511" s="58"/>
      <c r="X511" s="61"/>
      <c r="Y511" s="53">
        <f t="shared" si="14"/>
        <v>1</v>
      </c>
      <c r="Z511" s="54">
        <f t="shared" si="15"/>
        <v>39</v>
      </c>
      <c r="AA511" s="54">
        <f>IF(Y511=0,0,IF(Y511&gt;7,AVERAGE(LARGE(D511:W511,{1,2,3,4,5,6,7,8})),0))</f>
        <v>0</v>
      </c>
      <c r="AB511" s="54">
        <f>IF(Y511=0,0,IF(Y511&gt;7,SUM(LARGE(D511:W511,{1,2,3,4,5,6,7,8})),0))</f>
        <v>0</v>
      </c>
      <c r="AC511" s="11"/>
    </row>
    <row r="512" spans="1:29" ht="15" customHeight="1">
      <c r="A512" s="55" t="s">
        <v>385</v>
      </c>
      <c r="B512" s="62" t="s">
        <v>6</v>
      </c>
      <c r="C512" s="63" t="s">
        <v>56</v>
      </c>
      <c r="D512" s="58"/>
      <c r="E512" s="58">
        <v>43</v>
      </c>
      <c r="F512" s="58">
        <v>45</v>
      </c>
      <c r="G512" s="58">
        <v>43</v>
      </c>
      <c r="H512" s="58">
        <v>44</v>
      </c>
      <c r="I512" s="58">
        <v>42</v>
      </c>
      <c r="J512" s="58">
        <v>40</v>
      </c>
      <c r="K512" s="58">
        <v>44</v>
      </c>
      <c r="L512" s="209">
        <v>43</v>
      </c>
      <c r="M512" s="243">
        <v>39</v>
      </c>
      <c r="N512" s="58">
        <v>39</v>
      </c>
      <c r="O512" s="58">
        <v>37</v>
      </c>
      <c r="P512" s="58">
        <v>42</v>
      </c>
      <c r="Q512" s="58">
        <v>46</v>
      </c>
      <c r="R512" s="58"/>
      <c r="S512" s="58"/>
      <c r="T512" s="58"/>
      <c r="U512" s="58"/>
      <c r="V512" s="59"/>
      <c r="W512" s="58"/>
      <c r="X512" s="61"/>
      <c r="Y512" s="53">
        <f t="shared" si="14"/>
        <v>13</v>
      </c>
      <c r="Z512" s="54">
        <f t="shared" si="15"/>
        <v>42.07692307692308</v>
      </c>
      <c r="AA512" s="54">
        <f>IF(Y512=0,0,IF(Y512&gt;7,AVERAGE(LARGE(D512:W512,{1,2,3,4,5,6,7,8})),0))</f>
        <v>43.75</v>
      </c>
      <c r="AB512" s="54">
        <f>IF(Y512=0,0,IF(Y512&gt;7,SUM(LARGE(D512:W512,{1,2,3,4,5,6,7,8})),0))</f>
        <v>350</v>
      </c>
      <c r="AC512" s="11"/>
    </row>
    <row r="513" spans="1:29" ht="15" customHeight="1">
      <c r="A513" s="55" t="s">
        <v>386</v>
      </c>
      <c r="B513" s="62" t="s">
        <v>6</v>
      </c>
      <c r="C513" s="63" t="s">
        <v>53</v>
      </c>
      <c r="D513" s="58">
        <v>42</v>
      </c>
      <c r="E513" s="58">
        <v>45</v>
      </c>
      <c r="F513" s="58">
        <v>39</v>
      </c>
      <c r="G513" s="58">
        <v>40</v>
      </c>
      <c r="H513" s="58">
        <v>39</v>
      </c>
      <c r="I513" s="58">
        <v>40</v>
      </c>
      <c r="J513" s="58"/>
      <c r="K513" s="58"/>
      <c r="L513" s="209">
        <v>40</v>
      </c>
      <c r="M513" s="243">
        <v>35</v>
      </c>
      <c r="N513" s="58">
        <v>34</v>
      </c>
      <c r="O513" s="58">
        <v>38</v>
      </c>
      <c r="P513" s="58">
        <v>33</v>
      </c>
      <c r="Q513" s="58">
        <v>35</v>
      </c>
      <c r="R513" s="58"/>
      <c r="S513" s="58"/>
      <c r="T513" s="58"/>
      <c r="U513" s="58"/>
      <c r="V513" s="59">
        <v>37</v>
      </c>
      <c r="W513" s="58">
        <v>40</v>
      </c>
      <c r="X513" s="61"/>
      <c r="Y513" s="53">
        <f t="shared" si="14"/>
        <v>14</v>
      </c>
      <c r="Z513" s="54">
        <f t="shared" si="15"/>
        <v>38.357142857142854</v>
      </c>
      <c r="AA513" s="54">
        <f>IF(Y513=0,0,IF(Y513&gt;7,AVERAGE(LARGE(D513:W513,{1,2,3,4,5,6,7,8})),0))</f>
        <v>40.625</v>
      </c>
      <c r="AB513" s="54">
        <f>IF(Y513=0,0,IF(Y513&gt;7,SUM(LARGE(D513:W513,{1,2,3,4,5,6,7,8})),0))</f>
        <v>325</v>
      </c>
      <c r="AC513" s="11"/>
    </row>
    <row r="514" spans="1:29" ht="15" customHeight="1">
      <c r="A514" s="55" t="s">
        <v>387</v>
      </c>
      <c r="B514" s="62" t="s">
        <v>5</v>
      </c>
      <c r="C514" s="63" t="s">
        <v>53</v>
      </c>
      <c r="D514" s="58"/>
      <c r="E514" s="58">
        <v>39</v>
      </c>
      <c r="F514" s="58">
        <v>36</v>
      </c>
      <c r="G514" s="58">
        <v>42</v>
      </c>
      <c r="H514" s="58"/>
      <c r="I514" s="58"/>
      <c r="J514" s="58"/>
      <c r="K514" s="58"/>
      <c r="L514" s="209"/>
      <c r="M514" s="243">
        <v>37</v>
      </c>
      <c r="N514" s="58"/>
      <c r="O514" s="58"/>
      <c r="P514" s="58">
        <v>33</v>
      </c>
      <c r="Q514" s="58"/>
      <c r="R514" s="58"/>
      <c r="S514" s="58"/>
      <c r="T514" s="58"/>
      <c r="U514" s="58"/>
      <c r="V514" s="59"/>
      <c r="W514" s="58"/>
      <c r="X514" s="61"/>
      <c r="Y514" s="53">
        <f t="shared" si="14"/>
        <v>5</v>
      </c>
      <c r="Z514" s="54">
        <f t="shared" si="15"/>
        <v>37.4</v>
      </c>
      <c r="AA514" s="54">
        <f>IF(Y514=0,0,IF(Y514&gt;7,AVERAGE(LARGE(D514:W514,{1,2,3,4,5,6,7,8})),0))</f>
        <v>0</v>
      </c>
      <c r="AB514" s="54">
        <f>IF(Y514=0,0,IF(Y514&gt;7,SUM(LARGE(D514:W514,{1,2,3,4,5,6,7,8})),0))</f>
        <v>0</v>
      </c>
      <c r="AC514" s="11"/>
    </row>
    <row r="515" spans="1:29" ht="15" customHeight="1">
      <c r="A515" s="55" t="s">
        <v>387</v>
      </c>
      <c r="B515" s="62" t="s">
        <v>5</v>
      </c>
      <c r="C515" s="63" t="s">
        <v>55</v>
      </c>
      <c r="D515" s="58"/>
      <c r="E515" s="58">
        <v>38</v>
      </c>
      <c r="F515" s="58">
        <v>36</v>
      </c>
      <c r="G515" s="58">
        <v>38</v>
      </c>
      <c r="H515" s="58"/>
      <c r="I515" s="58"/>
      <c r="J515" s="58"/>
      <c r="K515" s="58"/>
      <c r="L515" s="209"/>
      <c r="M515" s="243">
        <v>37</v>
      </c>
      <c r="N515" s="58"/>
      <c r="O515" s="58"/>
      <c r="P515" s="58">
        <v>37</v>
      </c>
      <c r="Q515" s="58"/>
      <c r="R515" s="58"/>
      <c r="S515" s="58"/>
      <c r="T515" s="58"/>
      <c r="U515" s="58"/>
      <c r="V515" s="59"/>
      <c r="W515" s="58"/>
      <c r="X515" s="61"/>
      <c r="Y515" s="53">
        <f t="shared" si="14"/>
        <v>5</v>
      </c>
      <c r="Z515" s="54">
        <f t="shared" si="15"/>
        <v>37.200000000000003</v>
      </c>
      <c r="AA515" s="54">
        <f>IF(Y515=0,0,IF(Y515&gt;7,AVERAGE(LARGE(D515:W515,{1,2,3,4,5,6,7,8})),0))</f>
        <v>0</v>
      </c>
      <c r="AB515" s="54">
        <f>IF(Y515=0,0,IF(Y515&gt;7,SUM(LARGE(D515:W515,{1,2,3,4,5,6,7,8})),0))</f>
        <v>0</v>
      </c>
      <c r="AC515" s="11"/>
    </row>
    <row r="516" spans="1:29" ht="15" customHeight="1">
      <c r="A516" s="55" t="s">
        <v>388</v>
      </c>
      <c r="B516" s="62" t="s">
        <v>11</v>
      </c>
      <c r="C516" s="63" t="s">
        <v>68</v>
      </c>
      <c r="D516" s="58"/>
      <c r="E516" s="58"/>
      <c r="F516" s="58"/>
      <c r="G516" s="58"/>
      <c r="H516" s="58"/>
      <c r="I516" s="58"/>
      <c r="J516" s="58"/>
      <c r="K516" s="58"/>
      <c r="L516" s="209"/>
      <c r="M516" s="243"/>
      <c r="N516" s="58"/>
      <c r="O516" s="58"/>
      <c r="P516" s="58"/>
      <c r="Q516" s="58"/>
      <c r="R516" s="58"/>
      <c r="S516" s="58"/>
      <c r="T516" s="58"/>
      <c r="U516" s="58"/>
      <c r="V516" s="59"/>
      <c r="W516" s="58"/>
      <c r="X516" s="61"/>
      <c r="Y516" s="53">
        <f t="shared" si="14"/>
        <v>0</v>
      </c>
      <c r="Z516" s="54">
        <f t="shared" si="15"/>
        <v>0</v>
      </c>
      <c r="AA516" s="54">
        <f>IF(Y516=0,0,IF(Y516&gt;7,AVERAGE(LARGE(D516:W516,{1,2,3,4,5,6,7,8})),0))</f>
        <v>0</v>
      </c>
      <c r="AB516" s="54">
        <f>IF(Y516=0,0,IF(Y516&gt;7,SUM(LARGE(D516:W516,{1,2,3,4,5,6,7,8})),0))</f>
        <v>0</v>
      </c>
      <c r="AC516" s="11"/>
    </row>
    <row r="517" spans="1:29" ht="15" customHeight="1">
      <c r="A517" s="55" t="s">
        <v>389</v>
      </c>
      <c r="B517" s="62" t="s">
        <v>7</v>
      </c>
      <c r="C517" s="63" t="s">
        <v>85</v>
      </c>
      <c r="D517" s="58">
        <v>27</v>
      </c>
      <c r="E517" s="58">
        <v>27</v>
      </c>
      <c r="F517" s="58">
        <v>32</v>
      </c>
      <c r="G517" s="58"/>
      <c r="H517" s="58">
        <v>34</v>
      </c>
      <c r="I517" s="58"/>
      <c r="J517" s="58"/>
      <c r="K517" s="58"/>
      <c r="L517" s="209"/>
      <c r="M517" s="243"/>
      <c r="N517" s="58"/>
      <c r="O517" s="58"/>
      <c r="P517" s="58"/>
      <c r="Q517" s="58"/>
      <c r="R517" s="58"/>
      <c r="S517" s="58"/>
      <c r="T517" s="59"/>
      <c r="U517" s="58"/>
      <c r="V517" s="59">
        <v>31</v>
      </c>
      <c r="W517" s="58">
        <v>34</v>
      </c>
      <c r="X517" s="61"/>
      <c r="Y517" s="53">
        <f t="shared" si="14"/>
        <v>6</v>
      </c>
      <c r="Z517" s="54">
        <f t="shared" si="15"/>
        <v>30.833333333333332</v>
      </c>
      <c r="AA517" s="54">
        <f>IF(Y517=0,0,IF(Y517&gt;7,AVERAGE(LARGE(D517:W517,{1,2,3,4,5,6,7,8})),0))</f>
        <v>0</v>
      </c>
      <c r="AB517" s="54">
        <f>IF(Y517=0,0,IF(Y517&gt;7,SUM(LARGE(D517:W517,{1,2,3,4,5,6,7,8})),0))</f>
        <v>0</v>
      </c>
      <c r="AC517" s="11"/>
    </row>
    <row r="518" spans="1:29" ht="15" customHeight="1">
      <c r="A518" s="55" t="s">
        <v>390</v>
      </c>
      <c r="B518" s="62" t="s">
        <v>4</v>
      </c>
      <c r="C518" s="63" t="s">
        <v>53</v>
      </c>
      <c r="D518" s="58"/>
      <c r="E518" s="58">
        <v>37</v>
      </c>
      <c r="F518" s="58">
        <v>40</v>
      </c>
      <c r="G518" s="58">
        <v>39</v>
      </c>
      <c r="H518" s="58">
        <v>44</v>
      </c>
      <c r="I518" s="58"/>
      <c r="J518" s="58"/>
      <c r="K518" s="58"/>
      <c r="L518" s="209"/>
      <c r="M518" s="243"/>
      <c r="N518" s="58">
        <v>37</v>
      </c>
      <c r="O518" s="58">
        <v>38</v>
      </c>
      <c r="P518" s="58">
        <v>34</v>
      </c>
      <c r="Q518" s="58"/>
      <c r="R518" s="58"/>
      <c r="S518" s="58"/>
      <c r="T518" s="58"/>
      <c r="U518" s="58"/>
      <c r="V518" s="59"/>
      <c r="W518" s="58"/>
      <c r="X518" s="61"/>
      <c r="Y518" s="53">
        <f t="shared" ref="Y518:Y581" si="16">COUNT(D518:W518)</f>
        <v>7</v>
      </c>
      <c r="Z518" s="54">
        <f t="shared" ref="Z518:Z581" si="17">IF(Y518=0,0,AVERAGE(D518:W518))</f>
        <v>38.428571428571431</v>
      </c>
      <c r="AA518" s="54">
        <f>IF(Y518=0,0,IF(Y518&gt;7,AVERAGE(LARGE(D518:W518,{1,2,3,4,5,6,7,8})),0))</f>
        <v>0</v>
      </c>
      <c r="AB518" s="54">
        <f>IF(Y518=0,0,IF(Y518&gt;7,SUM(LARGE(D518:W518,{1,2,3,4,5,6,7,8})),0))</f>
        <v>0</v>
      </c>
      <c r="AC518" s="11"/>
    </row>
    <row r="519" spans="1:29" ht="15" customHeight="1">
      <c r="A519" s="55" t="s">
        <v>391</v>
      </c>
      <c r="B519" s="62" t="s">
        <v>3</v>
      </c>
      <c r="C519" s="63" t="s">
        <v>53</v>
      </c>
      <c r="D519" s="58"/>
      <c r="E519" s="58"/>
      <c r="F519" s="58"/>
      <c r="G519" s="58"/>
      <c r="H519" s="58"/>
      <c r="I519" s="58"/>
      <c r="J519" s="58"/>
      <c r="K519" s="58"/>
      <c r="L519" s="209"/>
      <c r="M519" s="243"/>
      <c r="N519" s="58"/>
      <c r="O519" s="58"/>
      <c r="P519" s="58"/>
      <c r="Q519" s="58"/>
      <c r="R519" s="58"/>
      <c r="S519" s="58"/>
      <c r="T519" s="58"/>
      <c r="U519" s="58"/>
      <c r="V519" s="59"/>
      <c r="W519" s="58"/>
      <c r="X519" s="61"/>
      <c r="Y519" s="53">
        <f t="shared" si="16"/>
        <v>0</v>
      </c>
      <c r="Z519" s="54">
        <f t="shared" si="17"/>
        <v>0</v>
      </c>
      <c r="AA519" s="54">
        <f>IF(Y519=0,0,IF(Y519&gt;7,AVERAGE(LARGE(D519:W519,{1,2,3,4,5,6,7,8})),0))</f>
        <v>0</v>
      </c>
      <c r="AB519" s="54">
        <f>IF(Y519=0,0,IF(Y519&gt;7,SUM(LARGE(D519:W519,{1,2,3,4,5,6,7,8})),0))</f>
        <v>0</v>
      </c>
      <c r="AC519" s="11"/>
    </row>
    <row r="520" spans="1:29" ht="15" customHeight="1">
      <c r="A520" s="55" t="s">
        <v>392</v>
      </c>
      <c r="B520" s="62" t="s">
        <v>7</v>
      </c>
      <c r="C520" s="63" t="s">
        <v>53</v>
      </c>
      <c r="D520" s="58"/>
      <c r="E520" s="58"/>
      <c r="F520" s="58"/>
      <c r="G520" s="58"/>
      <c r="H520" s="58"/>
      <c r="I520" s="58"/>
      <c r="J520" s="58"/>
      <c r="K520" s="58"/>
      <c r="L520" s="209"/>
      <c r="M520" s="243"/>
      <c r="N520" s="58"/>
      <c r="O520" s="58"/>
      <c r="P520" s="58"/>
      <c r="Q520" s="58"/>
      <c r="R520" s="58"/>
      <c r="S520" s="58"/>
      <c r="T520" s="58"/>
      <c r="U520" s="58"/>
      <c r="V520" s="59"/>
      <c r="W520" s="58"/>
      <c r="X520" s="61"/>
      <c r="Y520" s="53">
        <f t="shared" si="16"/>
        <v>0</v>
      </c>
      <c r="Z520" s="54">
        <f t="shared" si="17"/>
        <v>0</v>
      </c>
      <c r="AA520" s="54">
        <f>IF(Y520=0,0,IF(Y520&gt;7,AVERAGE(LARGE(D520:W520,{1,2,3,4,5,6,7,8})),0))</f>
        <v>0</v>
      </c>
      <c r="AB520" s="54">
        <f>IF(Y520=0,0,IF(Y520&gt;7,SUM(LARGE(D520:W520,{1,2,3,4,5,6,7,8})),0))</f>
        <v>0</v>
      </c>
      <c r="AC520" s="11"/>
    </row>
    <row r="521" spans="1:29" ht="15" customHeight="1">
      <c r="A521" s="55" t="s">
        <v>393</v>
      </c>
      <c r="B521" s="62" t="s">
        <v>90</v>
      </c>
      <c r="C521" s="63" t="s">
        <v>53</v>
      </c>
      <c r="D521" s="58"/>
      <c r="E521" s="58"/>
      <c r="F521" s="58">
        <v>36</v>
      </c>
      <c r="G521" s="58">
        <v>37</v>
      </c>
      <c r="H521" s="58"/>
      <c r="I521" s="58">
        <v>36</v>
      </c>
      <c r="J521" s="58"/>
      <c r="K521" s="58"/>
      <c r="L521" s="209"/>
      <c r="M521" s="243"/>
      <c r="N521" s="58">
        <v>44</v>
      </c>
      <c r="O521" s="58">
        <v>43</v>
      </c>
      <c r="P521" s="58"/>
      <c r="Q521" s="58"/>
      <c r="R521" s="58"/>
      <c r="S521" s="58"/>
      <c r="T521" s="59"/>
      <c r="U521" s="58"/>
      <c r="V521" s="59">
        <v>45</v>
      </c>
      <c r="W521" s="58">
        <v>39</v>
      </c>
      <c r="X521" s="61"/>
      <c r="Y521" s="53">
        <f t="shared" si="16"/>
        <v>7</v>
      </c>
      <c r="Z521" s="54">
        <f t="shared" si="17"/>
        <v>40</v>
      </c>
      <c r="AA521" s="54">
        <f>IF(Y521=0,0,IF(Y521&gt;7,AVERAGE(LARGE(D521:W521,{1,2,3,4,5,6,7,8})),0))</f>
        <v>0</v>
      </c>
      <c r="AB521" s="54">
        <f>IF(Y521=0,0,IF(Y521&gt;7,SUM(LARGE(D521:W521,{1,2,3,4,5,6,7,8})),0))</f>
        <v>0</v>
      </c>
      <c r="AC521" s="11"/>
    </row>
    <row r="522" spans="1:29" ht="15" customHeight="1">
      <c r="A522" s="55" t="s">
        <v>394</v>
      </c>
      <c r="B522" s="62" t="s">
        <v>10</v>
      </c>
      <c r="C522" s="63" t="s">
        <v>53</v>
      </c>
      <c r="D522" s="58">
        <v>36</v>
      </c>
      <c r="E522" s="58"/>
      <c r="F522" s="58">
        <v>41</v>
      </c>
      <c r="G522" s="58">
        <v>41</v>
      </c>
      <c r="H522" s="58"/>
      <c r="I522" s="58"/>
      <c r="J522" s="58"/>
      <c r="K522" s="58"/>
      <c r="L522" s="209"/>
      <c r="M522" s="243">
        <v>38</v>
      </c>
      <c r="N522" s="58"/>
      <c r="O522" s="58">
        <v>31</v>
      </c>
      <c r="P522" s="58"/>
      <c r="Q522" s="58"/>
      <c r="R522" s="58"/>
      <c r="S522" s="58"/>
      <c r="T522" s="58"/>
      <c r="U522" s="58"/>
      <c r="V522" s="59">
        <v>36</v>
      </c>
      <c r="W522" s="58"/>
      <c r="X522" s="61"/>
      <c r="Y522" s="53">
        <f t="shared" si="16"/>
        <v>6</v>
      </c>
      <c r="Z522" s="54">
        <f t="shared" si="17"/>
        <v>37.166666666666664</v>
      </c>
      <c r="AA522" s="54">
        <f>IF(Y522=0,0,IF(Y522&gt;7,AVERAGE(LARGE(D522:W522,{1,2,3,4,5,6,7,8})),0))</f>
        <v>0</v>
      </c>
      <c r="AB522" s="54">
        <f>IF(Y522=0,0,IF(Y522&gt;7,SUM(LARGE(D522:W522,{1,2,3,4,5,6,7,8})),0))</f>
        <v>0</v>
      </c>
      <c r="AC522" s="11"/>
    </row>
    <row r="523" spans="1:29" ht="15" customHeight="1">
      <c r="A523" s="55" t="s">
        <v>395</v>
      </c>
      <c r="B523" s="62" t="s">
        <v>7</v>
      </c>
      <c r="C523" s="63" t="s">
        <v>53</v>
      </c>
      <c r="D523" s="58"/>
      <c r="E523" s="58"/>
      <c r="F523" s="58"/>
      <c r="G523" s="58"/>
      <c r="H523" s="58"/>
      <c r="I523" s="58"/>
      <c r="J523" s="58"/>
      <c r="K523" s="58"/>
      <c r="L523" s="209"/>
      <c r="M523" s="243"/>
      <c r="N523" s="58"/>
      <c r="O523" s="58"/>
      <c r="P523" s="58"/>
      <c r="Q523" s="58"/>
      <c r="R523" s="58"/>
      <c r="S523" s="58"/>
      <c r="T523" s="58"/>
      <c r="U523" s="58"/>
      <c r="V523" s="59"/>
      <c r="W523" s="69"/>
      <c r="X523" s="61"/>
      <c r="Y523" s="53">
        <f t="shared" si="16"/>
        <v>0</v>
      </c>
      <c r="Z523" s="54">
        <f t="shared" si="17"/>
        <v>0</v>
      </c>
      <c r="AA523" s="54">
        <f>IF(Y523=0,0,IF(Y523&gt;7,AVERAGE(LARGE(D523:W523,{1,2,3,4,5,6,7,8})),0))</f>
        <v>0</v>
      </c>
      <c r="AB523" s="54">
        <f>IF(Y523=0,0,IF(Y523&gt;7,SUM(LARGE(D523:W523,{1,2,3,4,5,6,7,8})),0))</f>
        <v>0</v>
      </c>
      <c r="AC523" s="11"/>
    </row>
    <row r="524" spans="1:29" ht="15" customHeight="1">
      <c r="A524" s="55" t="s">
        <v>395</v>
      </c>
      <c r="B524" s="62" t="s">
        <v>7</v>
      </c>
      <c r="C524" s="63" t="s">
        <v>55</v>
      </c>
      <c r="D524" s="58"/>
      <c r="E524" s="58"/>
      <c r="F524" s="58"/>
      <c r="G524" s="58"/>
      <c r="H524" s="58"/>
      <c r="I524" s="58"/>
      <c r="J524" s="58"/>
      <c r="K524" s="58"/>
      <c r="L524" s="209"/>
      <c r="M524" s="243"/>
      <c r="N524" s="58"/>
      <c r="O524" s="58"/>
      <c r="P524" s="58"/>
      <c r="Q524" s="58"/>
      <c r="R524" s="58"/>
      <c r="S524" s="58"/>
      <c r="T524" s="58"/>
      <c r="U524" s="58"/>
      <c r="V524" s="59"/>
      <c r="W524" s="58"/>
      <c r="X524" s="61"/>
      <c r="Y524" s="53">
        <f t="shared" si="16"/>
        <v>0</v>
      </c>
      <c r="Z524" s="54">
        <f t="shared" si="17"/>
        <v>0</v>
      </c>
      <c r="AA524" s="54">
        <f>IF(Y524=0,0,IF(Y524&gt;7,AVERAGE(LARGE(D524:W524,{1,2,3,4,5,6,7,8})),0))</f>
        <v>0</v>
      </c>
      <c r="AB524" s="54">
        <f>IF(Y524=0,0,IF(Y524&gt;7,SUM(LARGE(D524:W524,{1,2,3,4,5,6,7,8})),0))</f>
        <v>0</v>
      </c>
      <c r="AC524" s="11"/>
    </row>
    <row r="525" spans="1:29" ht="15" customHeight="1">
      <c r="A525" s="55" t="s">
        <v>396</v>
      </c>
      <c r="B525" s="62" t="s">
        <v>10</v>
      </c>
      <c r="C525" s="63" t="s">
        <v>53</v>
      </c>
      <c r="D525" s="58"/>
      <c r="E525" s="58"/>
      <c r="F525" s="58">
        <v>35</v>
      </c>
      <c r="G525" s="58">
        <v>31</v>
      </c>
      <c r="H525" s="58">
        <v>34</v>
      </c>
      <c r="I525" s="58"/>
      <c r="J525" s="58"/>
      <c r="K525" s="58"/>
      <c r="L525" s="209"/>
      <c r="M525" s="243"/>
      <c r="N525" s="58"/>
      <c r="O525" s="58"/>
      <c r="P525" s="58">
        <v>30</v>
      </c>
      <c r="Q525" s="58"/>
      <c r="R525" s="58"/>
      <c r="S525" s="58"/>
      <c r="T525" s="58"/>
      <c r="U525" s="58"/>
      <c r="V525" s="59"/>
      <c r="W525" s="58"/>
      <c r="X525" s="60"/>
      <c r="Y525" s="53">
        <f t="shared" si="16"/>
        <v>4</v>
      </c>
      <c r="Z525" s="54">
        <f t="shared" si="17"/>
        <v>32.5</v>
      </c>
      <c r="AA525" s="54">
        <f>IF(Y525=0,0,IF(Y525&gt;7,AVERAGE(LARGE(D525:W525,{1,2,3,4,5,6,7,8})),0))</f>
        <v>0</v>
      </c>
      <c r="AB525" s="54">
        <f>IF(Y525=0,0,IF(Y525&gt;7,SUM(LARGE(D525:W525,{1,2,3,4,5,6,7,8})),0))</f>
        <v>0</v>
      </c>
      <c r="AC525" s="11"/>
    </row>
    <row r="526" spans="1:29" ht="15" customHeight="1">
      <c r="A526" s="55" t="s">
        <v>396</v>
      </c>
      <c r="B526" s="62" t="s">
        <v>10</v>
      </c>
      <c r="C526" s="63" t="s">
        <v>66</v>
      </c>
      <c r="D526" s="58"/>
      <c r="E526" s="58"/>
      <c r="F526" s="58"/>
      <c r="G526" s="58"/>
      <c r="H526" s="58"/>
      <c r="I526" s="58"/>
      <c r="J526" s="58"/>
      <c r="K526" s="58"/>
      <c r="L526" s="209"/>
      <c r="M526" s="243"/>
      <c r="N526" s="58"/>
      <c r="O526" s="58"/>
      <c r="P526" s="58"/>
      <c r="Q526" s="58"/>
      <c r="R526" s="58"/>
      <c r="S526" s="58"/>
      <c r="T526" s="58"/>
      <c r="U526" s="58"/>
      <c r="V526" s="59">
        <v>39</v>
      </c>
      <c r="W526" s="58"/>
      <c r="X526" s="61"/>
      <c r="Y526" s="53">
        <f t="shared" si="16"/>
        <v>1</v>
      </c>
      <c r="Z526" s="54">
        <f t="shared" si="17"/>
        <v>39</v>
      </c>
      <c r="AA526" s="54">
        <f>IF(Y526=0,0,IF(Y526&gt;7,AVERAGE(LARGE(D526:W526,{1,2,3,4,5,6,7,8})),0))</f>
        <v>0</v>
      </c>
      <c r="AB526" s="54">
        <f>IF(Y526=0,0,IF(Y526&gt;7,SUM(LARGE(D526:W526,{1,2,3,4,5,6,7,8})),0))</f>
        <v>0</v>
      </c>
      <c r="AC526" s="11"/>
    </row>
    <row r="527" spans="1:29" ht="15" customHeight="1">
      <c r="A527" s="55" t="s">
        <v>396</v>
      </c>
      <c r="B527" s="62" t="s">
        <v>10</v>
      </c>
      <c r="C527" s="63" t="s">
        <v>56</v>
      </c>
      <c r="D527" s="58"/>
      <c r="E527" s="58"/>
      <c r="F527" s="58"/>
      <c r="G527" s="58"/>
      <c r="H527" s="58"/>
      <c r="I527" s="58"/>
      <c r="J527" s="58"/>
      <c r="K527" s="58"/>
      <c r="L527" s="209"/>
      <c r="M527" s="243"/>
      <c r="N527" s="58"/>
      <c r="O527" s="58"/>
      <c r="P527" s="58"/>
      <c r="Q527" s="58"/>
      <c r="R527" s="58"/>
      <c r="S527" s="58"/>
      <c r="T527" s="58"/>
      <c r="U527" s="58"/>
      <c r="V527" s="59"/>
      <c r="W527" s="58"/>
      <c r="X527" s="60"/>
      <c r="Y527" s="53">
        <f t="shared" si="16"/>
        <v>0</v>
      </c>
      <c r="Z527" s="54">
        <f t="shared" si="17"/>
        <v>0</v>
      </c>
      <c r="AA527" s="54">
        <f>IF(Y527=0,0,IF(Y527&gt;7,AVERAGE(LARGE(D527:W527,{1,2,3,4,5,6,7,8})),0))</f>
        <v>0</v>
      </c>
      <c r="AB527" s="54">
        <f>IF(Y527=0,0,IF(Y527&gt;7,SUM(LARGE(D527:W527,{1,2,3,4,5,6,7,8})),0))</f>
        <v>0</v>
      </c>
      <c r="AC527" s="11"/>
    </row>
    <row r="528" spans="1:29" ht="15" customHeight="1">
      <c r="A528" s="55" t="s">
        <v>397</v>
      </c>
      <c r="B528" s="62" t="s">
        <v>7</v>
      </c>
      <c r="C528" s="63" t="s">
        <v>53</v>
      </c>
      <c r="D528" s="58">
        <v>41</v>
      </c>
      <c r="E528" s="58">
        <v>42</v>
      </c>
      <c r="F528" s="58"/>
      <c r="G528" s="58">
        <v>46</v>
      </c>
      <c r="H528" s="58">
        <v>43</v>
      </c>
      <c r="I528" s="58"/>
      <c r="J528" s="58"/>
      <c r="K528" s="58">
        <v>45</v>
      </c>
      <c r="L528" s="209"/>
      <c r="M528" s="243">
        <v>44</v>
      </c>
      <c r="N528" s="58">
        <v>40</v>
      </c>
      <c r="O528" s="58">
        <v>45</v>
      </c>
      <c r="P528" s="58">
        <v>39</v>
      </c>
      <c r="Q528" s="58"/>
      <c r="R528" s="58"/>
      <c r="S528" s="58"/>
      <c r="T528" s="58"/>
      <c r="U528" s="58"/>
      <c r="V528" s="59">
        <v>43</v>
      </c>
      <c r="W528" s="58"/>
      <c r="X528" s="60"/>
      <c r="Y528" s="53">
        <f t="shared" si="16"/>
        <v>10</v>
      </c>
      <c r="Z528" s="54">
        <f t="shared" si="17"/>
        <v>42.8</v>
      </c>
      <c r="AA528" s="54">
        <f>IF(Y528=0,0,IF(Y528&gt;7,AVERAGE(LARGE(D528:W528,{1,2,3,4,5,6,7,8})),0))</f>
        <v>43.625</v>
      </c>
      <c r="AB528" s="54">
        <f>IF(Y528=0,0,IF(Y528&gt;7,SUM(LARGE(D528:W528,{1,2,3,4,5,6,7,8})),0))</f>
        <v>349</v>
      </c>
      <c r="AC528" s="11"/>
    </row>
    <row r="529" spans="1:29" ht="15" customHeight="1">
      <c r="A529" s="55" t="s">
        <v>397</v>
      </c>
      <c r="B529" s="62" t="s">
        <v>7</v>
      </c>
      <c r="C529" s="63" t="s">
        <v>55</v>
      </c>
      <c r="D529" s="58"/>
      <c r="E529" s="58"/>
      <c r="F529" s="58"/>
      <c r="G529" s="58"/>
      <c r="H529" s="58"/>
      <c r="I529" s="58"/>
      <c r="J529" s="58"/>
      <c r="K529" s="58"/>
      <c r="L529" s="209"/>
      <c r="M529" s="243"/>
      <c r="N529" s="58"/>
      <c r="O529" s="58"/>
      <c r="P529" s="58"/>
      <c r="Q529" s="58"/>
      <c r="R529" s="58"/>
      <c r="S529" s="58"/>
      <c r="T529" s="58"/>
      <c r="U529" s="58"/>
      <c r="V529" s="59"/>
      <c r="W529" s="58"/>
      <c r="X529" s="61"/>
      <c r="Y529" s="53">
        <f t="shared" si="16"/>
        <v>0</v>
      </c>
      <c r="Z529" s="54">
        <f t="shared" si="17"/>
        <v>0</v>
      </c>
      <c r="AA529" s="54">
        <f>IF(Y529=0,0,IF(Y529&gt;7,AVERAGE(LARGE(D529:W529,{1,2,3,4,5,6,7,8})),0))</f>
        <v>0</v>
      </c>
      <c r="AB529" s="54">
        <f>IF(Y529=0,0,IF(Y529&gt;7,SUM(LARGE(D529:W529,{1,2,3,4,5,6,7,8})),0))</f>
        <v>0</v>
      </c>
      <c r="AC529" s="11"/>
    </row>
    <row r="530" spans="1:29" ht="15" customHeight="1">
      <c r="A530" s="55" t="s">
        <v>397</v>
      </c>
      <c r="B530" s="62" t="s">
        <v>7</v>
      </c>
      <c r="C530" s="63" t="s">
        <v>56</v>
      </c>
      <c r="D530" s="58"/>
      <c r="E530" s="58"/>
      <c r="F530" s="58"/>
      <c r="G530" s="58"/>
      <c r="H530" s="58"/>
      <c r="I530" s="58"/>
      <c r="J530" s="58"/>
      <c r="K530" s="58"/>
      <c r="L530" s="209"/>
      <c r="M530" s="243"/>
      <c r="N530" s="58"/>
      <c r="O530" s="58"/>
      <c r="P530" s="58"/>
      <c r="Q530" s="58"/>
      <c r="R530" s="58"/>
      <c r="S530" s="58"/>
      <c r="T530" s="58"/>
      <c r="U530" s="58"/>
      <c r="V530" s="59"/>
      <c r="W530" s="58"/>
      <c r="X530" s="61"/>
      <c r="Y530" s="53">
        <f t="shared" si="16"/>
        <v>0</v>
      </c>
      <c r="Z530" s="54">
        <f t="shared" si="17"/>
        <v>0</v>
      </c>
      <c r="AA530" s="54">
        <f>IF(Y530=0,0,IF(Y530&gt;7,AVERAGE(LARGE(D530:W530,{1,2,3,4,5,6,7,8})),0))</f>
        <v>0</v>
      </c>
      <c r="AB530" s="54">
        <f>IF(Y530=0,0,IF(Y530&gt;7,SUM(LARGE(D530:W530,{1,2,3,4,5,6,7,8})),0))</f>
        <v>0</v>
      </c>
      <c r="AC530" s="11"/>
    </row>
    <row r="531" spans="1:29" ht="15" customHeight="1">
      <c r="A531" s="64" t="s">
        <v>556</v>
      </c>
      <c r="B531" s="61" t="s">
        <v>4</v>
      </c>
      <c r="C531" s="66" t="s">
        <v>53</v>
      </c>
      <c r="D531" s="67"/>
      <c r="E531" s="67"/>
      <c r="F531" s="67"/>
      <c r="G531" s="67"/>
      <c r="H531" s="67"/>
      <c r="I531" s="67"/>
      <c r="J531" s="67"/>
      <c r="K531" s="58"/>
      <c r="L531" s="210"/>
      <c r="M531" s="244">
        <v>31</v>
      </c>
      <c r="N531" s="67"/>
      <c r="O531" s="67"/>
      <c r="P531" s="67"/>
      <c r="Q531" s="67"/>
      <c r="R531" s="67"/>
      <c r="S531" s="67"/>
      <c r="T531" s="67"/>
      <c r="U531" s="67"/>
      <c r="V531" s="68"/>
      <c r="W531" s="67"/>
      <c r="X531" s="60"/>
      <c r="Y531" s="53">
        <f t="shared" si="16"/>
        <v>1</v>
      </c>
      <c r="Z531" s="54">
        <f t="shared" si="17"/>
        <v>31</v>
      </c>
      <c r="AA531" s="54">
        <f>IF(Y531=0,0,IF(Y531&gt;7,AVERAGE(LARGE(D531:W531,{1,2,3,4,5,6,7,8})),0))</f>
        <v>0</v>
      </c>
      <c r="AB531" s="54">
        <f>IF(Y531=0,0,IF(Y531&gt;7,SUM(LARGE(D531:W531,{1,2,3,4,5,6,7,8})),0))</f>
        <v>0</v>
      </c>
      <c r="AC531" s="11"/>
    </row>
    <row r="532" spans="1:29" ht="15" customHeight="1">
      <c r="A532" s="55" t="s">
        <v>398</v>
      </c>
      <c r="B532" s="62" t="s">
        <v>6</v>
      </c>
      <c r="C532" s="63" t="s">
        <v>53</v>
      </c>
      <c r="D532" s="58"/>
      <c r="E532" s="58"/>
      <c r="F532" s="58"/>
      <c r="G532" s="58"/>
      <c r="H532" s="58"/>
      <c r="I532" s="58"/>
      <c r="J532" s="58"/>
      <c r="K532" s="58"/>
      <c r="L532" s="209"/>
      <c r="M532" s="243"/>
      <c r="N532" s="58"/>
      <c r="O532" s="58"/>
      <c r="P532" s="58"/>
      <c r="Q532" s="58"/>
      <c r="R532" s="58"/>
      <c r="S532" s="58"/>
      <c r="T532" s="58"/>
      <c r="U532" s="58"/>
      <c r="V532" s="59"/>
      <c r="W532" s="58"/>
      <c r="X532" s="61"/>
      <c r="Y532" s="53">
        <f t="shared" si="16"/>
        <v>0</v>
      </c>
      <c r="Z532" s="54">
        <f t="shared" si="17"/>
        <v>0</v>
      </c>
      <c r="AA532" s="54">
        <f>IF(Y532=0,0,IF(Y532&gt;7,AVERAGE(LARGE(D532:W532,{1,2,3,4,5,6,7,8})),0))</f>
        <v>0</v>
      </c>
      <c r="AB532" s="54">
        <f>IF(Y532=0,0,IF(Y532&gt;7,SUM(LARGE(D532:W532,{1,2,3,4,5,6,7,8})),0))</f>
        <v>0</v>
      </c>
      <c r="AC532" s="11"/>
    </row>
    <row r="533" spans="1:29" ht="15" customHeight="1">
      <c r="A533" s="55" t="s">
        <v>399</v>
      </c>
      <c r="B533" s="62" t="s">
        <v>4</v>
      </c>
      <c r="C533" s="63" t="s">
        <v>85</v>
      </c>
      <c r="D533" s="58"/>
      <c r="E533" s="58"/>
      <c r="F533" s="58"/>
      <c r="G533" s="58"/>
      <c r="H533" s="58"/>
      <c r="I533" s="58"/>
      <c r="J533" s="58"/>
      <c r="K533" s="58"/>
      <c r="L533" s="209"/>
      <c r="M533" s="243"/>
      <c r="N533" s="58"/>
      <c r="O533" s="58"/>
      <c r="P533" s="58"/>
      <c r="Q533" s="58"/>
      <c r="R533" s="58"/>
      <c r="S533" s="58"/>
      <c r="T533" s="58"/>
      <c r="U533" s="58"/>
      <c r="V533" s="59"/>
      <c r="W533" s="58"/>
      <c r="X533" s="61"/>
      <c r="Y533" s="53">
        <f t="shared" si="16"/>
        <v>0</v>
      </c>
      <c r="Z533" s="54">
        <f t="shared" si="17"/>
        <v>0</v>
      </c>
      <c r="AA533" s="54">
        <f>IF(Y533=0,0,IF(Y533&gt;7,AVERAGE(LARGE(D533:W533,{1,2,3,4,5,6,7,8})),0))</f>
        <v>0</v>
      </c>
      <c r="AB533" s="54">
        <f>IF(Y533=0,0,IF(Y533&gt;7,SUM(LARGE(D533:W533,{1,2,3,4,5,6,7,8})),0))</f>
        <v>0</v>
      </c>
      <c r="AC533" s="11"/>
    </row>
    <row r="534" spans="1:29" ht="15" customHeight="1">
      <c r="A534" s="55" t="s">
        <v>400</v>
      </c>
      <c r="B534" s="62" t="s">
        <v>4</v>
      </c>
      <c r="C534" s="63" t="s">
        <v>53</v>
      </c>
      <c r="D534" s="58"/>
      <c r="E534" s="58">
        <v>40</v>
      </c>
      <c r="F534" s="58">
        <v>34</v>
      </c>
      <c r="G534" s="58">
        <v>38</v>
      </c>
      <c r="H534" s="58">
        <v>32</v>
      </c>
      <c r="I534" s="58">
        <v>41</v>
      </c>
      <c r="J534" s="58">
        <v>23</v>
      </c>
      <c r="K534" s="58">
        <v>43</v>
      </c>
      <c r="L534" s="209"/>
      <c r="M534" s="243">
        <v>38</v>
      </c>
      <c r="N534" s="58">
        <v>35</v>
      </c>
      <c r="O534" s="58"/>
      <c r="P534" s="58">
        <v>35</v>
      </c>
      <c r="Q534" s="58">
        <v>37</v>
      </c>
      <c r="R534" s="58"/>
      <c r="S534" s="58"/>
      <c r="T534" s="58"/>
      <c r="U534" s="58"/>
      <c r="V534" s="59">
        <v>39</v>
      </c>
      <c r="W534" s="58">
        <v>42</v>
      </c>
      <c r="X534" s="61"/>
      <c r="Y534" s="53">
        <f t="shared" si="16"/>
        <v>13</v>
      </c>
      <c r="Z534" s="54">
        <f t="shared" si="17"/>
        <v>36.692307692307693</v>
      </c>
      <c r="AA534" s="54">
        <f>IF(Y534=0,0,IF(Y534&gt;7,AVERAGE(LARGE(D534:W534,{1,2,3,4,5,6,7,8})),0))</f>
        <v>39.75</v>
      </c>
      <c r="AB534" s="54">
        <f>IF(Y534=0,0,IF(Y534&gt;7,SUM(LARGE(D534:W534,{1,2,3,4,5,6,7,8})),0))</f>
        <v>318</v>
      </c>
      <c r="AC534" s="11"/>
    </row>
    <row r="535" spans="1:29" ht="15" customHeight="1">
      <c r="A535" s="55" t="s">
        <v>401</v>
      </c>
      <c r="B535" s="62" t="s">
        <v>5</v>
      </c>
      <c r="C535" s="63" t="s">
        <v>53</v>
      </c>
      <c r="D535" s="58"/>
      <c r="E535" s="58"/>
      <c r="F535" s="58"/>
      <c r="G535" s="58"/>
      <c r="H535" s="58"/>
      <c r="I535" s="58"/>
      <c r="J535" s="58"/>
      <c r="K535" s="58"/>
      <c r="L535" s="209"/>
      <c r="M535" s="243"/>
      <c r="N535" s="58"/>
      <c r="O535" s="58"/>
      <c r="P535" s="58"/>
      <c r="Q535" s="58"/>
      <c r="R535" s="58"/>
      <c r="S535" s="58"/>
      <c r="T535" s="58"/>
      <c r="U535" s="58"/>
      <c r="V535" s="59"/>
      <c r="W535" s="58"/>
      <c r="X535" s="61"/>
      <c r="Y535" s="53">
        <f t="shared" si="16"/>
        <v>0</v>
      </c>
      <c r="Z535" s="54">
        <f t="shared" si="17"/>
        <v>0</v>
      </c>
      <c r="AA535" s="54">
        <f>IF(Y535=0,0,IF(Y535&gt;7,AVERAGE(LARGE(D535:W535,{1,2,3,4,5,6,7,8})),0))</f>
        <v>0</v>
      </c>
      <c r="AB535" s="54">
        <f>IF(Y535=0,0,IF(Y535&gt;7,SUM(LARGE(D535:W535,{1,2,3,4,5,6,7,8})),0))</f>
        <v>0</v>
      </c>
      <c r="AC535" s="11"/>
    </row>
    <row r="536" spans="1:29" ht="15" customHeight="1">
      <c r="A536" s="55" t="s">
        <v>401</v>
      </c>
      <c r="B536" s="62" t="s">
        <v>5</v>
      </c>
      <c r="C536" s="63" t="s">
        <v>66</v>
      </c>
      <c r="D536" s="58"/>
      <c r="E536" s="58"/>
      <c r="F536" s="58"/>
      <c r="G536" s="58"/>
      <c r="H536" s="58"/>
      <c r="I536" s="58"/>
      <c r="J536" s="58"/>
      <c r="K536" s="58"/>
      <c r="L536" s="209"/>
      <c r="M536" s="243"/>
      <c r="N536" s="58"/>
      <c r="O536" s="58"/>
      <c r="P536" s="58"/>
      <c r="Q536" s="58"/>
      <c r="R536" s="58"/>
      <c r="S536" s="58"/>
      <c r="T536" s="58"/>
      <c r="U536" s="58"/>
      <c r="V536" s="59"/>
      <c r="W536" s="58"/>
      <c r="X536" s="61"/>
      <c r="Y536" s="53">
        <f t="shared" si="16"/>
        <v>0</v>
      </c>
      <c r="Z536" s="54">
        <f t="shared" si="17"/>
        <v>0</v>
      </c>
      <c r="AA536" s="54">
        <f>IF(Y536=0,0,IF(Y536&gt;7,AVERAGE(LARGE(D536:W536,{1,2,3,4,5,6,7,8})),0))</f>
        <v>0</v>
      </c>
      <c r="AB536" s="54">
        <f>IF(Y536=0,0,IF(Y536&gt;7,SUM(LARGE(D536:W536,{1,2,3,4,5,6,7,8})),0))</f>
        <v>0</v>
      </c>
      <c r="AC536" s="11"/>
    </row>
    <row r="537" spans="1:29" ht="15" customHeight="1">
      <c r="A537" s="55" t="s">
        <v>402</v>
      </c>
      <c r="B537" s="62" t="s">
        <v>5</v>
      </c>
      <c r="C537" s="63" t="s">
        <v>55</v>
      </c>
      <c r="D537" s="58"/>
      <c r="E537" s="58"/>
      <c r="F537" s="58"/>
      <c r="G537" s="58"/>
      <c r="H537" s="58"/>
      <c r="I537" s="58"/>
      <c r="J537" s="58"/>
      <c r="K537" s="58"/>
      <c r="L537" s="209"/>
      <c r="M537" s="243"/>
      <c r="N537" s="58"/>
      <c r="O537" s="58"/>
      <c r="P537" s="58"/>
      <c r="Q537" s="58"/>
      <c r="R537" s="58"/>
      <c r="S537" s="58"/>
      <c r="T537" s="58"/>
      <c r="U537" s="58"/>
      <c r="V537" s="59"/>
      <c r="W537" s="58"/>
      <c r="X537" s="61"/>
      <c r="Y537" s="53">
        <f t="shared" si="16"/>
        <v>0</v>
      </c>
      <c r="Z537" s="54">
        <f t="shared" si="17"/>
        <v>0</v>
      </c>
      <c r="AA537" s="54">
        <f>IF(Y537=0,0,IF(Y537&gt;7,AVERAGE(LARGE(D537:W537,{1,2,3,4,5,6,7,8})),0))</f>
        <v>0</v>
      </c>
      <c r="AB537" s="54">
        <f>IF(Y537=0,0,IF(Y537&gt;7,SUM(LARGE(D537:W537,{1,2,3,4,5,6,7,8})),0))</f>
        <v>0</v>
      </c>
      <c r="AC537" s="11"/>
    </row>
    <row r="538" spans="1:29" ht="15" customHeight="1">
      <c r="A538" s="55" t="s">
        <v>543</v>
      </c>
      <c r="B538" s="62" t="s">
        <v>11</v>
      </c>
      <c r="C538" s="63" t="s">
        <v>53</v>
      </c>
      <c r="D538" s="58"/>
      <c r="E538" s="58"/>
      <c r="F538" s="58"/>
      <c r="G538" s="58"/>
      <c r="H538" s="58"/>
      <c r="I538" s="58"/>
      <c r="J538" s="58"/>
      <c r="K538" s="58"/>
      <c r="L538" s="209">
        <v>34</v>
      </c>
      <c r="M538" s="243">
        <v>35</v>
      </c>
      <c r="N538" s="58">
        <v>36</v>
      </c>
      <c r="O538" s="58"/>
      <c r="P538" s="58">
        <v>39</v>
      </c>
      <c r="Q538" s="58">
        <v>37</v>
      </c>
      <c r="R538" s="58"/>
      <c r="S538" s="58"/>
      <c r="T538" s="58"/>
      <c r="U538" s="58"/>
      <c r="V538" s="59"/>
      <c r="W538" s="58"/>
      <c r="X538" s="61"/>
      <c r="Y538" s="53">
        <f t="shared" si="16"/>
        <v>5</v>
      </c>
      <c r="Z538" s="54">
        <f t="shared" si="17"/>
        <v>36.200000000000003</v>
      </c>
      <c r="AA538" s="54">
        <f>IF(Y538=0,0,IF(Y538&gt;7,AVERAGE(LARGE(D538:W538,{1,2,3,4,5,6,7,8})),0))</f>
        <v>0</v>
      </c>
      <c r="AB538" s="54">
        <f>IF(Y538=0,0,IF(Y538&gt;7,SUM(LARGE(D538:W538,{1,2,3,4,5,6,7,8})),0))</f>
        <v>0</v>
      </c>
      <c r="AC538" s="11"/>
    </row>
    <row r="539" spans="1:29" ht="15" customHeight="1">
      <c r="A539" s="64" t="s">
        <v>544</v>
      </c>
      <c r="B539" s="61" t="s">
        <v>11</v>
      </c>
      <c r="C539" s="63" t="s">
        <v>68</v>
      </c>
      <c r="D539" s="58"/>
      <c r="E539" s="58"/>
      <c r="F539" s="58"/>
      <c r="G539" s="58"/>
      <c r="H539" s="58"/>
      <c r="I539" s="58"/>
      <c r="J539" s="58"/>
      <c r="K539" s="58"/>
      <c r="L539" s="209">
        <v>34</v>
      </c>
      <c r="M539" s="243">
        <v>33</v>
      </c>
      <c r="N539" s="58">
        <v>23</v>
      </c>
      <c r="O539" s="58"/>
      <c r="P539" s="209"/>
      <c r="Q539" s="58">
        <v>34</v>
      </c>
      <c r="R539" s="58"/>
      <c r="S539" s="58"/>
      <c r="T539" s="58"/>
      <c r="U539" s="58"/>
      <c r="V539" s="59"/>
      <c r="W539" s="58"/>
      <c r="X539" s="61"/>
      <c r="Y539" s="53">
        <f t="shared" si="16"/>
        <v>4</v>
      </c>
      <c r="Z539" s="54">
        <f t="shared" si="17"/>
        <v>31</v>
      </c>
      <c r="AA539" s="54">
        <f>IF(Y539=0,0,IF(Y539&gt;7,AVERAGE(LARGE(D539:W539,{1,2,3,4,5,6,7,8})),0))</f>
        <v>0</v>
      </c>
      <c r="AB539" s="54">
        <f>IF(Y539=0,0,IF(Y539&gt;7,SUM(LARGE(D539:W539,{1,2,3,4,5,6,7,8})),0))</f>
        <v>0</v>
      </c>
      <c r="AC539" s="11"/>
    </row>
    <row r="540" spans="1:29" ht="15" customHeight="1">
      <c r="A540" s="55" t="s">
        <v>403</v>
      </c>
      <c r="B540" s="62" t="s">
        <v>8</v>
      </c>
      <c r="C540" s="63" t="s">
        <v>53</v>
      </c>
      <c r="D540" s="58"/>
      <c r="E540" s="58"/>
      <c r="F540" s="58">
        <v>38</v>
      </c>
      <c r="G540" s="58">
        <v>38</v>
      </c>
      <c r="H540" s="58">
        <v>42</v>
      </c>
      <c r="I540" s="58">
        <v>45</v>
      </c>
      <c r="J540" s="58">
        <v>42</v>
      </c>
      <c r="K540" s="58"/>
      <c r="L540" s="209">
        <v>43</v>
      </c>
      <c r="M540" s="243">
        <v>44</v>
      </c>
      <c r="N540" s="58">
        <v>37</v>
      </c>
      <c r="O540" s="58">
        <v>37</v>
      </c>
      <c r="P540" s="58">
        <v>35</v>
      </c>
      <c r="Q540" s="58">
        <v>40</v>
      </c>
      <c r="R540" s="58"/>
      <c r="S540" s="58"/>
      <c r="T540" s="58"/>
      <c r="U540" s="58"/>
      <c r="V540" s="59">
        <v>41</v>
      </c>
      <c r="W540" s="58">
        <v>40</v>
      </c>
      <c r="X540" s="61"/>
      <c r="Y540" s="53">
        <f t="shared" si="16"/>
        <v>13</v>
      </c>
      <c r="Z540" s="54">
        <f t="shared" si="17"/>
        <v>40.153846153846153</v>
      </c>
      <c r="AA540" s="54">
        <f>IF(Y540=0,0,IF(Y540&gt;7,AVERAGE(LARGE(D540:W540,{1,2,3,4,5,6,7,8})),0))</f>
        <v>42.125</v>
      </c>
      <c r="AB540" s="54">
        <f>IF(Y540=0,0,IF(Y540&gt;7,SUM(LARGE(D540:W540,{1,2,3,4,5,6,7,8})),0))</f>
        <v>337</v>
      </c>
      <c r="AC540" s="11"/>
    </row>
    <row r="541" spans="1:29" ht="15" customHeight="1">
      <c r="A541" s="55" t="s">
        <v>404</v>
      </c>
      <c r="B541" s="62" t="s">
        <v>4</v>
      </c>
      <c r="C541" s="63" t="s">
        <v>68</v>
      </c>
      <c r="D541" s="58"/>
      <c r="E541" s="58">
        <v>27</v>
      </c>
      <c r="F541" s="58">
        <v>32</v>
      </c>
      <c r="G541" s="58">
        <v>19</v>
      </c>
      <c r="H541" s="58"/>
      <c r="I541" s="58"/>
      <c r="J541" s="58"/>
      <c r="K541" s="58"/>
      <c r="L541" s="209"/>
      <c r="M541" s="243"/>
      <c r="N541" s="58"/>
      <c r="O541" s="58"/>
      <c r="P541" s="58"/>
      <c r="Q541" s="58"/>
      <c r="R541" s="58"/>
      <c r="S541" s="58"/>
      <c r="T541" s="58"/>
      <c r="U541" s="58"/>
      <c r="V541" s="59"/>
      <c r="W541" s="58"/>
      <c r="X541" s="61"/>
      <c r="Y541" s="53">
        <f t="shared" si="16"/>
        <v>3</v>
      </c>
      <c r="Z541" s="54">
        <f t="shared" si="17"/>
        <v>26</v>
      </c>
      <c r="AA541" s="54">
        <f>IF(Y541=0,0,IF(Y541&gt;7,AVERAGE(LARGE(D541:W541,{1,2,3,4,5,6,7,8})),0))</f>
        <v>0</v>
      </c>
      <c r="AB541" s="54">
        <f>IF(Y541=0,0,IF(Y541&gt;7,SUM(LARGE(D541:W541,{1,2,3,4,5,6,7,8})),0))</f>
        <v>0</v>
      </c>
      <c r="AC541" s="11"/>
    </row>
    <row r="542" spans="1:29" ht="15" customHeight="1">
      <c r="A542" s="55" t="s">
        <v>405</v>
      </c>
      <c r="B542" s="62" t="s">
        <v>6</v>
      </c>
      <c r="C542" s="63" t="s">
        <v>53</v>
      </c>
      <c r="D542" s="58"/>
      <c r="E542" s="58">
        <v>36</v>
      </c>
      <c r="F542" s="58">
        <v>33</v>
      </c>
      <c r="G542" s="58">
        <v>46</v>
      </c>
      <c r="H542" s="58">
        <v>35</v>
      </c>
      <c r="I542" s="58"/>
      <c r="J542" s="58"/>
      <c r="K542" s="58"/>
      <c r="L542" s="209">
        <v>33</v>
      </c>
      <c r="M542" s="243">
        <v>40</v>
      </c>
      <c r="N542" s="58">
        <v>41</v>
      </c>
      <c r="O542" s="58">
        <v>38</v>
      </c>
      <c r="P542" s="58">
        <v>31</v>
      </c>
      <c r="Q542" s="58"/>
      <c r="R542" s="58"/>
      <c r="S542" s="58"/>
      <c r="T542" s="58"/>
      <c r="U542" s="58"/>
      <c r="V542" s="59">
        <v>37</v>
      </c>
      <c r="W542" s="58"/>
      <c r="X542" s="61"/>
      <c r="Y542" s="53">
        <f t="shared" si="16"/>
        <v>10</v>
      </c>
      <c r="Z542" s="54">
        <f t="shared" si="17"/>
        <v>37</v>
      </c>
      <c r="AA542" s="54">
        <f>IF(Y542=0,0,IF(Y542&gt;7,AVERAGE(LARGE(D542:W542,{1,2,3,4,5,6,7,8})),0))</f>
        <v>38.25</v>
      </c>
      <c r="AB542" s="54">
        <f>IF(Y542=0,0,IF(Y542&gt;7,SUM(LARGE(D542:W542,{1,2,3,4,5,6,7,8})),0))</f>
        <v>306</v>
      </c>
      <c r="AC542" s="11"/>
    </row>
    <row r="543" spans="1:29" ht="15" customHeight="1">
      <c r="A543" s="55" t="s">
        <v>405</v>
      </c>
      <c r="B543" s="62" t="s">
        <v>6</v>
      </c>
      <c r="C543" s="66" t="s">
        <v>56</v>
      </c>
      <c r="D543" s="67"/>
      <c r="E543" s="67"/>
      <c r="F543" s="67"/>
      <c r="G543" s="67"/>
      <c r="H543" s="67"/>
      <c r="I543" s="67"/>
      <c r="J543" s="67"/>
      <c r="K543" s="58"/>
      <c r="L543" s="210">
        <v>38</v>
      </c>
      <c r="M543" s="243">
        <v>32</v>
      </c>
      <c r="N543" s="67">
        <v>34</v>
      </c>
      <c r="O543" s="67">
        <v>40</v>
      </c>
      <c r="P543" s="67"/>
      <c r="Q543" s="67"/>
      <c r="R543" s="67"/>
      <c r="S543" s="67"/>
      <c r="T543" s="67"/>
      <c r="U543" s="67"/>
      <c r="V543" s="68"/>
      <c r="W543" s="67"/>
      <c r="X543" s="61"/>
      <c r="Y543" s="53">
        <f t="shared" si="16"/>
        <v>4</v>
      </c>
      <c r="Z543" s="54">
        <f t="shared" si="17"/>
        <v>36</v>
      </c>
      <c r="AA543" s="54">
        <f>IF(Y543=0,0,IF(Y543&gt;7,AVERAGE(LARGE(D543:W543,{1,2,3,4,5,6,7,8})),0))</f>
        <v>0</v>
      </c>
      <c r="AB543" s="54">
        <f>IF(Y543=0,0,IF(Y543&gt;7,SUM(LARGE(D543:W543,{1,2,3,4,5,6,7,8})),0))</f>
        <v>0</v>
      </c>
      <c r="AC543" s="11"/>
    </row>
    <row r="544" spans="1:29" ht="15" customHeight="1">
      <c r="A544" s="55" t="s">
        <v>406</v>
      </c>
      <c r="B544" s="62" t="s">
        <v>7</v>
      </c>
      <c r="C544" s="63" t="s">
        <v>68</v>
      </c>
      <c r="D544" s="58"/>
      <c r="E544" s="58"/>
      <c r="F544" s="58"/>
      <c r="G544" s="58"/>
      <c r="H544" s="58"/>
      <c r="I544" s="58"/>
      <c r="J544" s="58"/>
      <c r="K544" s="58"/>
      <c r="L544" s="209"/>
      <c r="M544" s="243"/>
      <c r="N544" s="58"/>
      <c r="O544" s="58"/>
      <c r="P544" s="58"/>
      <c r="Q544" s="58"/>
      <c r="R544" s="58"/>
      <c r="S544" s="58"/>
      <c r="T544" s="58"/>
      <c r="U544" s="58"/>
      <c r="V544" s="59"/>
      <c r="W544" s="58"/>
      <c r="X544" s="61"/>
      <c r="Y544" s="53">
        <f t="shared" si="16"/>
        <v>0</v>
      </c>
      <c r="Z544" s="54">
        <f t="shared" si="17"/>
        <v>0</v>
      </c>
      <c r="AA544" s="54">
        <f>IF(Y544=0,0,IF(Y544&gt;7,AVERAGE(LARGE(D544:W544,{1,2,3,4,5,6,7,8})),0))</f>
        <v>0</v>
      </c>
      <c r="AB544" s="54">
        <f>IF(Y544=0,0,IF(Y544&gt;7,SUM(LARGE(D544:W544,{1,2,3,4,5,6,7,8})),0))</f>
        <v>0</v>
      </c>
      <c r="AC544" s="11"/>
    </row>
    <row r="545" spans="1:29" ht="15" customHeight="1">
      <c r="A545" s="267" t="s">
        <v>571</v>
      </c>
      <c r="B545" s="265" t="s">
        <v>7</v>
      </c>
      <c r="C545" s="268" t="s">
        <v>68</v>
      </c>
      <c r="D545" s="67"/>
      <c r="E545" s="67"/>
      <c r="F545" s="67"/>
      <c r="G545" s="67"/>
      <c r="H545" s="67"/>
      <c r="I545" s="67"/>
      <c r="J545" s="67"/>
      <c r="K545" s="58"/>
      <c r="L545" s="210"/>
      <c r="M545" s="244"/>
      <c r="N545" s="67"/>
      <c r="O545" s="67"/>
      <c r="P545" s="269">
        <v>36</v>
      </c>
      <c r="Q545" s="67"/>
      <c r="R545" s="67"/>
      <c r="S545" s="67"/>
      <c r="T545" s="67"/>
      <c r="U545" s="67"/>
      <c r="V545" s="68"/>
      <c r="W545" s="67"/>
      <c r="X545" s="60"/>
      <c r="Y545" s="53">
        <f t="shared" si="16"/>
        <v>1</v>
      </c>
      <c r="Z545" s="54">
        <f t="shared" si="17"/>
        <v>36</v>
      </c>
      <c r="AA545" s="54">
        <f>IF(Y545=0,0,IF(Y545&gt;7,AVERAGE(LARGE(D545:W545,{1,2,3,4,5,6,7,8})),0))</f>
        <v>0</v>
      </c>
      <c r="AB545" s="54">
        <f>IF(Y545=0,0,IF(Y545&gt;7,SUM(LARGE(D545:W545,{1,2,3,4,5,6,7,8})),0))</f>
        <v>0</v>
      </c>
      <c r="AC545" s="11"/>
    </row>
    <row r="546" spans="1:29" ht="15" customHeight="1">
      <c r="A546" s="267" t="s">
        <v>569</v>
      </c>
      <c r="B546" s="265" t="s">
        <v>7</v>
      </c>
      <c r="C546" s="268" t="s">
        <v>53</v>
      </c>
      <c r="D546" s="58"/>
      <c r="E546" s="58"/>
      <c r="F546" s="58"/>
      <c r="G546" s="58"/>
      <c r="H546" s="58"/>
      <c r="I546" s="58"/>
      <c r="J546" s="58"/>
      <c r="K546" s="58"/>
      <c r="L546" s="209"/>
      <c r="M546" s="243"/>
      <c r="N546" s="58"/>
      <c r="O546" s="58"/>
      <c r="P546" s="269">
        <v>33</v>
      </c>
      <c r="Q546" s="58"/>
      <c r="R546" s="58"/>
      <c r="S546" s="58"/>
      <c r="T546" s="58"/>
      <c r="U546" s="58"/>
      <c r="V546" s="59"/>
      <c r="W546" s="69"/>
      <c r="X546" s="61"/>
      <c r="Y546" s="53">
        <f t="shared" si="16"/>
        <v>1</v>
      </c>
      <c r="Z546" s="54">
        <f t="shared" si="17"/>
        <v>33</v>
      </c>
      <c r="AA546" s="54">
        <f>IF(Y546=0,0,IF(Y546&gt;7,AVERAGE(LARGE(D546:W546,{1,2,3,4,5,6,7,8})),0))</f>
        <v>0</v>
      </c>
      <c r="AB546" s="54">
        <f>IF(Y546=0,0,IF(Y546&gt;7,SUM(LARGE(D546:W546,{1,2,3,4,5,6,7,8})),0))</f>
        <v>0</v>
      </c>
      <c r="AC546" s="11"/>
    </row>
    <row r="547" spans="1:29" ht="15" customHeight="1">
      <c r="A547" s="55" t="s">
        <v>407</v>
      </c>
      <c r="B547" s="62" t="s">
        <v>4</v>
      </c>
      <c r="C547" s="63" t="s">
        <v>53</v>
      </c>
      <c r="D547" s="58"/>
      <c r="E547" s="58"/>
      <c r="F547" s="58"/>
      <c r="G547" s="58"/>
      <c r="H547" s="58"/>
      <c r="I547" s="58"/>
      <c r="J547" s="58"/>
      <c r="K547" s="58"/>
      <c r="L547" s="209"/>
      <c r="M547" s="243"/>
      <c r="N547" s="58"/>
      <c r="O547" s="58"/>
      <c r="P547" s="58"/>
      <c r="Q547" s="58"/>
      <c r="R547" s="58"/>
      <c r="S547" s="58"/>
      <c r="T547" s="58"/>
      <c r="U547" s="58"/>
      <c r="V547" s="59"/>
      <c r="W547" s="58"/>
      <c r="X547" s="61"/>
      <c r="Y547" s="53">
        <f t="shared" si="16"/>
        <v>0</v>
      </c>
      <c r="Z547" s="54">
        <f t="shared" si="17"/>
        <v>0</v>
      </c>
      <c r="AA547" s="54">
        <f>IF(Y547=0,0,IF(Y547&gt;7,AVERAGE(LARGE(D547:W547,{1,2,3,4,5,6,7,8})),0))</f>
        <v>0</v>
      </c>
      <c r="AB547" s="54">
        <f>IF(Y547=0,0,IF(Y547&gt;7,SUM(LARGE(D547:W547,{1,2,3,4,5,6,7,8})),0))</f>
        <v>0</v>
      </c>
      <c r="AC547" s="11"/>
    </row>
    <row r="548" spans="1:29" ht="15" customHeight="1">
      <c r="A548" s="267" t="s">
        <v>570</v>
      </c>
      <c r="B548" s="265" t="s">
        <v>7</v>
      </c>
      <c r="C548" s="268" t="s">
        <v>53</v>
      </c>
      <c r="D548" s="58"/>
      <c r="E548" s="58"/>
      <c r="F548" s="58"/>
      <c r="G548" s="58"/>
      <c r="H548" s="58"/>
      <c r="I548" s="58"/>
      <c r="J548" s="58"/>
      <c r="K548" s="58"/>
      <c r="L548" s="209"/>
      <c r="M548" s="243"/>
      <c r="N548" s="58"/>
      <c r="O548" s="58"/>
      <c r="P548" s="269">
        <v>48</v>
      </c>
      <c r="Q548" s="58"/>
      <c r="R548" s="58"/>
      <c r="S548" s="58"/>
      <c r="T548" s="58"/>
      <c r="U548" s="58"/>
      <c r="V548" s="59"/>
      <c r="W548" s="69"/>
      <c r="X548" s="61"/>
      <c r="Y548" s="53">
        <f t="shared" si="16"/>
        <v>1</v>
      </c>
      <c r="Z548" s="54">
        <f t="shared" si="17"/>
        <v>48</v>
      </c>
      <c r="AA548" s="54">
        <f>IF(Y548=0,0,IF(Y548&gt;7,AVERAGE(LARGE(D548:W548,{1,2,3,4,5,6,7,8})),0))</f>
        <v>0</v>
      </c>
      <c r="AB548" s="54">
        <f>IF(Y548=0,0,IF(Y548&gt;7,SUM(LARGE(D548:W548,{1,2,3,4,5,6,7,8})),0))</f>
        <v>0</v>
      </c>
      <c r="AC548" s="11"/>
    </row>
    <row r="549" spans="1:29" ht="15" customHeight="1">
      <c r="A549" s="55" t="s">
        <v>408</v>
      </c>
      <c r="B549" s="62" t="s">
        <v>3</v>
      </c>
      <c r="C549" s="63" t="s">
        <v>68</v>
      </c>
      <c r="D549" s="58"/>
      <c r="E549" s="58"/>
      <c r="F549" s="58"/>
      <c r="G549" s="58"/>
      <c r="H549" s="58"/>
      <c r="I549" s="58"/>
      <c r="J549" s="58"/>
      <c r="K549" s="58"/>
      <c r="L549" s="209"/>
      <c r="M549" s="243"/>
      <c r="N549" s="58"/>
      <c r="O549" s="58"/>
      <c r="P549" s="58"/>
      <c r="Q549" s="58"/>
      <c r="R549" s="58"/>
      <c r="S549" s="58"/>
      <c r="T549" s="58"/>
      <c r="U549" s="58"/>
      <c r="V549" s="59"/>
      <c r="W549" s="58"/>
      <c r="X549" s="61"/>
      <c r="Y549" s="53">
        <f t="shared" si="16"/>
        <v>0</v>
      </c>
      <c r="Z549" s="54">
        <f t="shared" si="17"/>
        <v>0</v>
      </c>
      <c r="AA549" s="54">
        <f>IF(Y549=0,0,IF(Y549&gt;7,AVERAGE(LARGE(D549:W549,{1,2,3,4,5,6,7,8})),0))</f>
        <v>0</v>
      </c>
      <c r="AB549" s="54">
        <f>IF(Y549=0,0,IF(Y549&gt;7,SUM(LARGE(D549:W549,{1,2,3,4,5,6,7,8})),0))</f>
        <v>0</v>
      </c>
      <c r="AC549" s="11"/>
    </row>
    <row r="550" spans="1:29" ht="15" customHeight="1">
      <c r="A550" s="55" t="s">
        <v>409</v>
      </c>
      <c r="B550" s="62" t="s">
        <v>8</v>
      </c>
      <c r="C550" s="63" t="s">
        <v>53</v>
      </c>
      <c r="D550" s="58"/>
      <c r="E550" s="58"/>
      <c r="F550" s="58"/>
      <c r="G550" s="58"/>
      <c r="H550" s="58"/>
      <c r="I550" s="58"/>
      <c r="J550" s="58"/>
      <c r="K550" s="58"/>
      <c r="L550" s="209"/>
      <c r="M550" s="243"/>
      <c r="N550" s="58"/>
      <c r="O550" s="58"/>
      <c r="P550" s="58"/>
      <c r="Q550" s="58"/>
      <c r="R550" s="58"/>
      <c r="S550" s="58"/>
      <c r="T550" s="58"/>
      <c r="U550" s="58"/>
      <c r="V550" s="59"/>
      <c r="W550" s="58"/>
      <c r="X550" s="61"/>
      <c r="Y550" s="53">
        <f t="shared" si="16"/>
        <v>0</v>
      </c>
      <c r="Z550" s="54">
        <f t="shared" si="17"/>
        <v>0</v>
      </c>
      <c r="AA550" s="54">
        <f>IF(Y550=0,0,IF(Y550&gt;7,AVERAGE(LARGE(D550:W550,{1,2,3,4,5,6,7,8})),0))</f>
        <v>0</v>
      </c>
      <c r="AB550" s="54">
        <f>IF(Y550=0,0,IF(Y550&gt;7,SUM(LARGE(D550:W550,{1,2,3,4,5,6,7,8})),0))</f>
        <v>0</v>
      </c>
      <c r="AC550" s="11"/>
    </row>
    <row r="551" spans="1:29" ht="15" customHeight="1">
      <c r="A551" s="55" t="s">
        <v>410</v>
      </c>
      <c r="B551" s="62" t="s">
        <v>4</v>
      </c>
      <c r="C551" s="63" t="s">
        <v>53</v>
      </c>
      <c r="D551" s="58">
        <v>42</v>
      </c>
      <c r="E551" s="58">
        <v>42</v>
      </c>
      <c r="F551" s="58"/>
      <c r="G551" s="58"/>
      <c r="H551" s="58"/>
      <c r="I551" s="58">
        <v>40</v>
      </c>
      <c r="J551" s="58"/>
      <c r="K551" s="58"/>
      <c r="L551" s="209"/>
      <c r="M551" s="243">
        <v>35</v>
      </c>
      <c r="N551" s="58"/>
      <c r="O551" s="58"/>
      <c r="P551" s="58"/>
      <c r="Q551" s="58"/>
      <c r="R551" s="58"/>
      <c r="S551" s="58"/>
      <c r="T551" s="58"/>
      <c r="U551" s="58"/>
      <c r="V551" s="59"/>
      <c r="W551" s="58"/>
      <c r="X551" s="60"/>
      <c r="Y551" s="53">
        <f t="shared" si="16"/>
        <v>4</v>
      </c>
      <c r="Z551" s="54">
        <f t="shared" si="17"/>
        <v>39.75</v>
      </c>
      <c r="AA551" s="54">
        <f>IF(Y551=0,0,IF(Y551&gt;7,AVERAGE(LARGE(D551:W551,{1,2,3,4,5,6,7,8})),0))</f>
        <v>0</v>
      </c>
      <c r="AB551" s="54">
        <f>IF(Y551=0,0,IF(Y551&gt;7,SUM(LARGE(D551:W551,{1,2,3,4,5,6,7,8})),0))</f>
        <v>0</v>
      </c>
      <c r="AC551" s="11"/>
    </row>
    <row r="552" spans="1:29" ht="15" customHeight="1">
      <c r="A552" s="55" t="s">
        <v>410</v>
      </c>
      <c r="B552" s="62" t="s">
        <v>4</v>
      </c>
      <c r="C552" s="63" t="s">
        <v>56</v>
      </c>
      <c r="D552" s="58">
        <v>38</v>
      </c>
      <c r="E552" s="58"/>
      <c r="F552" s="58"/>
      <c r="G552" s="58"/>
      <c r="H552" s="58"/>
      <c r="I552" s="58"/>
      <c r="J552" s="58"/>
      <c r="K552" s="58"/>
      <c r="L552" s="209"/>
      <c r="M552" s="243"/>
      <c r="N552" s="58"/>
      <c r="O552" s="58"/>
      <c r="P552" s="58"/>
      <c r="Q552" s="58"/>
      <c r="R552" s="58"/>
      <c r="S552" s="58"/>
      <c r="T552" s="58"/>
      <c r="U552" s="58"/>
      <c r="V552" s="59"/>
      <c r="W552" s="58"/>
      <c r="X552" s="61"/>
      <c r="Y552" s="53">
        <f t="shared" si="16"/>
        <v>1</v>
      </c>
      <c r="Z552" s="54">
        <f t="shared" si="17"/>
        <v>38</v>
      </c>
      <c r="AA552" s="54">
        <f>IF(Y552=0,0,IF(Y552&gt;7,AVERAGE(LARGE(D552:W552,{1,2,3,4,5,6,7,8})),0))</f>
        <v>0</v>
      </c>
      <c r="AB552" s="54">
        <f>IF(Y552=0,0,IF(Y552&gt;7,SUM(LARGE(D552:W552,{1,2,3,4,5,6,7,8})),0))</f>
        <v>0</v>
      </c>
      <c r="AC552" s="11"/>
    </row>
    <row r="553" spans="1:29" ht="15" customHeight="1">
      <c r="A553" s="55" t="s">
        <v>411</v>
      </c>
      <c r="B553" s="62" t="s">
        <v>4</v>
      </c>
      <c r="C553" s="63" t="s">
        <v>53</v>
      </c>
      <c r="D553" s="58"/>
      <c r="E553" s="58"/>
      <c r="F553" s="58"/>
      <c r="G553" s="58"/>
      <c r="H553" s="58"/>
      <c r="I553" s="58"/>
      <c r="J553" s="58"/>
      <c r="K553" s="58"/>
      <c r="L553" s="209"/>
      <c r="M553" s="243"/>
      <c r="N553" s="58"/>
      <c r="O553" s="58"/>
      <c r="P553" s="58"/>
      <c r="Q553" s="58"/>
      <c r="R553" s="58"/>
      <c r="S553" s="58"/>
      <c r="T553" s="58"/>
      <c r="U553" s="58"/>
      <c r="V553" s="59"/>
      <c r="W553" s="58"/>
      <c r="X553" s="61"/>
      <c r="Y553" s="53">
        <f t="shared" si="16"/>
        <v>0</v>
      </c>
      <c r="Z553" s="54">
        <f t="shared" si="17"/>
        <v>0</v>
      </c>
      <c r="AA553" s="54">
        <f>IF(Y553=0,0,IF(Y553&gt;7,AVERAGE(LARGE(D553:W553,{1,2,3,4,5,6,7,8})),0))</f>
        <v>0</v>
      </c>
      <c r="AB553" s="54">
        <f>IF(Y553=0,0,IF(Y553&gt;7,SUM(LARGE(D553:W553,{1,2,3,4,5,6,7,8})),0))</f>
        <v>0</v>
      </c>
      <c r="AC553" s="11"/>
    </row>
    <row r="554" spans="1:29" ht="15" customHeight="1">
      <c r="A554" s="55" t="s">
        <v>412</v>
      </c>
      <c r="B554" s="62" t="s">
        <v>11</v>
      </c>
      <c r="C554" s="63" t="s">
        <v>53</v>
      </c>
      <c r="D554" s="58"/>
      <c r="E554" s="58"/>
      <c r="F554" s="58"/>
      <c r="G554" s="58"/>
      <c r="H554" s="58"/>
      <c r="I554" s="58"/>
      <c r="J554" s="58"/>
      <c r="K554" s="58"/>
      <c r="L554" s="209"/>
      <c r="M554" s="243"/>
      <c r="N554" s="58"/>
      <c r="O554" s="58"/>
      <c r="P554" s="58"/>
      <c r="Q554" s="58"/>
      <c r="R554" s="58"/>
      <c r="S554" s="58"/>
      <c r="T554" s="58"/>
      <c r="U554" s="58"/>
      <c r="V554" s="59"/>
      <c r="W554" s="58"/>
      <c r="X554" s="61"/>
      <c r="Y554" s="53">
        <f t="shared" si="16"/>
        <v>0</v>
      </c>
      <c r="Z554" s="54">
        <f t="shared" si="17"/>
        <v>0</v>
      </c>
      <c r="AA554" s="54">
        <f>IF(Y554=0,0,IF(Y554&gt;7,AVERAGE(LARGE(D554:W554,{1,2,3,4,5,6,7,8})),0))</f>
        <v>0</v>
      </c>
      <c r="AB554" s="54">
        <f>IF(Y554=0,0,IF(Y554&gt;7,SUM(LARGE(D554:W554,{1,2,3,4,5,6,7,8})),0))</f>
        <v>0</v>
      </c>
      <c r="AC554" s="11"/>
    </row>
    <row r="555" spans="1:29" ht="15" customHeight="1">
      <c r="A555" s="55" t="s">
        <v>413</v>
      </c>
      <c r="B555" s="62" t="s">
        <v>4</v>
      </c>
      <c r="C555" s="63" t="s">
        <v>53</v>
      </c>
      <c r="D555" s="58"/>
      <c r="E555" s="58">
        <v>37</v>
      </c>
      <c r="F555" s="58">
        <v>30</v>
      </c>
      <c r="G555" s="58"/>
      <c r="H555" s="58"/>
      <c r="I555" s="58"/>
      <c r="J555" s="58"/>
      <c r="K555" s="58">
        <v>38</v>
      </c>
      <c r="L555" s="209"/>
      <c r="M555" s="243">
        <v>29</v>
      </c>
      <c r="N555" s="58"/>
      <c r="O555" s="58">
        <v>29</v>
      </c>
      <c r="P555" s="58">
        <v>29</v>
      </c>
      <c r="Q555" s="58"/>
      <c r="R555" s="58"/>
      <c r="S555" s="58"/>
      <c r="T555" s="58"/>
      <c r="U555" s="58"/>
      <c r="V555" s="59"/>
      <c r="W555" s="58"/>
      <c r="X555" s="61"/>
      <c r="Y555" s="53">
        <f t="shared" si="16"/>
        <v>6</v>
      </c>
      <c r="Z555" s="54">
        <f t="shared" si="17"/>
        <v>32</v>
      </c>
      <c r="AA555" s="54">
        <f>IF(Y555=0,0,IF(Y555&gt;7,AVERAGE(LARGE(D555:W555,{1,2,3,4,5,6,7,8})),0))</f>
        <v>0</v>
      </c>
      <c r="AB555" s="54">
        <f>IF(Y555=0,0,IF(Y555&gt;7,SUM(LARGE(D555:W555,{1,2,3,4,5,6,7,8})),0))</f>
        <v>0</v>
      </c>
      <c r="AC555" s="11"/>
    </row>
    <row r="556" spans="1:29" ht="15" customHeight="1">
      <c r="A556" s="55" t="s">
        <v>413</v>
      </c>
      <c r="B556" s="62" t="s">
        <v>4</v>
      </c>
      <c r="C556" s="63" t="s">
        <v>66</v>
      </c>
      <c r="D556" s="58"/>
      <c r="E556" s="58"/>
      <c r="F556" s="58"/>
      <c r="G556" s="58"/>
      <c r="H556" s="58"/>
      <c r="I556" s="58"/>
      <c r="J556" s="58"/>
      <c r="K556" s="58"/>
      <c r="L556" s="209"/>
      <c r="M556" s="243"/>
      <c r="N556" s="58"/>
      <c r="O556" s="58"/>
      <c r="P556" s="58"/>
      <c r="Q556" s="58"/>
      <c r="R556" s="58"/>
      <c r="S556" s="58"/>
      <c r="T556" s="58"/>
      <c r="U556" s="58"/>
      <c r="V556" s="59"/>
      <c r="W556" s="58"/>
      <c r="X556" s="61"/>
      <c r="Y556" s="53">
        <f t="shared" si="16"/>
        <v>0</v>
      </c>
      <c r="Z556" s="54">
        <f t="shared" si="17"/>
        <v>0</v>
      </c>
      <c r="AA556" s="54">
        <f>IF(Y556=0,0,IF(Y556&gt;7,AVERAGE(LARGE(D556:W556,{1,2,3,4,5,6,7,8})),0))</f>
        <v>0</v>
      </c>
      <c r="AB556" s="54">
        <f>IF(Y556=0,0,IF(Y556&gt;7,SUM(LARGE(D556:W556,{1,2,3,4,5,6,7,8})),0))</f>
        <v>0</v>
      </c>
      <c r="AC556" s="11"/>
    </row>
    <row r="557" spans="1:29" ht="15" customHeight="1">
      <c r="A557" s="55" t="s">
        <v>414</v>
      </c>
      <c r="B557" s="62" t="s">
        <v>10</v>
      </c>
      <c r="C557" s="63" t="s">
        <v>53</v>
      </c>
      <c r="D557" s="58"/>
      <c r="E557" s="58">
        <v>31</v>
      </c>
      <c r="F557" s="58">
        <v>30</v>
      </c>
      <c r="G557" s="58">
        <v>38</v>
      </c>
      <c r="H557" s="58"/>
      <c r="I557" s="58">
        <v>33</v>
      </c>
      <c r="J557" s="58"/>
      <c r="K557" s="58">
        <v>34</v>
      </c>
      <c r="L557" s="209"/>
      <c r="M557" s="243">
        <v>40</v>
      </c>
      <c r="N557" s="58">
        <v>38</v>
      </c>
      <c r="O557" s="58">
        <v>31</v>
      </c>
      <c r="P557" s="58">
        <v>27</v>
      </c>
      <c r="Q557" s="58">
        <v>31</v>
      </c>
      <c r="R557" s="58"/>
      <c r="S557" s="58"/>
      <c r="T557" s="58"/>
      <c r="U557" s="58"/>
      <c r="V557" s="59"/>
      <c r="W557" s="58"/>
      <c r="X557" s="61"/>
      <c r="Y557" s="53">
        <f t="shared" si="16"/>
        <v>10</v>
      </c>
      <c r="Z557" s="54">
        <f t="shared" si="17"/>
        <v>33.299999999999997</v>
      </c>
      <c r="AA557" s="54">
        <f>IF(Y557=0,0,IF(Y557&gt;7,AVERAGE(LARGE(D557:W557,{1,2,3,4,5,6,7,8})),0))</f>
        <v>34.5</v>
      </c>
      <c r="AB557" s="54">
        <f>IF(Y557=0,0,IF(Y557&gt;7,SUM(LARGE(D557:W557,{1,2,3,4,5,6,7,8})),0))</f>
        <v>276</v>
      </c>
      <c r="AC557" s="11"/>
    </row>
    <row r="558" spans="1:29" ht="15" customHeight="1">
      <c r="A558" s="55" t="s">
        <v>414</v>
      </c>
      <c r="B558" s="62" t="s">
        <v>10</v>
      </c>
      <c r="C558" s="63" t="s">
        <v>66</v>
      </c>
      <c r="D558" s="58"/>
      <c r="E558" s="58">
        <v>30</v>
      </c>
      <c r="F558" s="58">
        <v>24</v>
      </c>
      <c r="G558" s="58">
        <v>36</v>
      </c>
      <c r="H558" s="58"/>
      <c r="I558" s="58">
        <v>29</v>
      </c>
      <c r="J558" s="58"/>
      <c r="K558" s="58">
        <v>29</v>
      </c>
      <c r="L558" s="209"/>
      <c r="M558" s="243">
        <v>27</v>
      </c>
      <c r="N558" s="58">
        <v>25</v>
      </c>
      <c r="O558" s="58">
        <v>25</v>
      </c>
      <c r="P558" s="58">
        <v>27</v>
      </c>
      <c r="Q558" s="58">
        <v>31</v>
      </c>
      <c r="R558" s="58"/>
      <c r="S558" s="58"/>
      <c r="T558" s="58"/>
      <c r="U558" s="58"/>
      <c r="V558" s="59"/>
      <c r="W558" s="58"/>
      <c r="X558" s="61"/>
      <c r="Y558" s="53">
        <f t="shared" si="16"/>
        <v>10</v>
      </c>
      <c r="Z558" s="54">
        <f t="shared" si="17"/>
        <v>28.3</v>
      </c>
      <c r="AA558" s="54">
        <f>IF(Y558=0,0,IF(Y558&gt;7,AVERAGE(LARGE(D558:W558,{1,2,3,4,5,6,7,8})),0))</f>
        <v>29.25</v>
      </c>
      <c r="AB558" s="54">
        <f>IF(Y558=0,0,IF(Y558&gt;7,SUM(LARGE(D558:W558,{1,2,3,4,5,6,7,8})),0))</f>
        <v>234</v>
      </c>
      <c r="AC558" s="11"/>
    </row>
    <row r="559" spans="1:29" ht="15" customHeight="1">
      <c r="A559" s="55" t="s">
        <v>415</v>
      </c>
      <c r="B559" s="62" t="s">
        <v>10</v>
      </c>
      <c r="C559" s="63" t="s">
        <v>53</v>
      </c>
      <c r="D559" s="58"/>
      <c r="E559" s="58"/>
      <c r="F559" s="58"/>
      <c r="G559" s="58"/>
      <c r="H559" s="58"/>
      <c r="I559" s="58"/>
      <c r="J559" s="58"/>
      <c r="K559" s="58">
        <v>37</v>
      </c>
      <c r="L559" s="209"/>
      <c r="M559" s="243"/>
      <c r="N559" s="58">
        <v>34</v>
      </c>
      <c r="O559" s="58"/>
      <c r="P559" s="58"/>
      <c r="Q559" s="58"/>
      <c r="R559" s="58"/>
      <c r="S559" s="58"/>
      <c r="T559" s="58"/>
      <c r="U559" s="58"/>
      <c r="V559" s="59"/>
      <c r="W559" s="58"/>
      <c r="X559" s="61"/>
      <c r="Y559" s="53">
        <f t="shared" si="16"/>
        <v>2</v>
      </c>
      <c r="Z559" s="54">
        <f t="shared" si="17"/>
        <v>35.5</v>
      </c>
      <c r="AA559" s="54">
        <f>IF(Y559=0,0,IF(Y559&gt;7,AVERAGE(LARGE(D559:W559,{1,2,3,4,5,6,7,8})),0))</f>
        <v>0</v>
      </c>
      <c r="AB559" s="54">
        <f>IF(Y559=0,0,IF(Y559&gt;7,SUM(LARGE(D559:W559,{1,2,3,4,5,6,7,8})),0))</f>
        <v>0</v>
      </c>
      <c r="AC559" s="11"/>
    </row>
    <row r="560" spans="1:29" ht="15" customHeight="1">
      <c r="A560" s="55" t="s">
        <v>415</v>
      </c>
      <c r="B560" s="62" t="s">
        <v>10</v>
      </c>
      <c r="C560" s="63" t="s">
        <v>66</v>
      </c>
      <c r="D560" s="58"/>
      <c r="E560" s="58"/>
      <c r="F560" s="58"/>
      <c r="G560" s="58"/>
      <c r="H560" s="58"/>
      <c r="I560" s="58"/>
      <c r="J560" s="58"/>
      <c r="K560" s="58">
        <v>28</v>
      </c>
      <c r="L560" s="209"/>
      <c r="M560" s="243"/>
      <c r="N560" s="58">
        <v>23</v>
      </c>
      <c r="O560" s="58"/>
      <c r="P560" s="58"/>
      <c r="Q560" s="58"/>
      <c r="R560" s="58"/>
      <c r="S560" s="58"/>
      <c r="T560" s="58"/>
      <c r="U560" s="58"/>
      <c r="V560" s="59"/>
      <c r="W560" s="58"/>
      <c r="X560" s="61"/>
      <c r="Y560" s="53">
        <f t="shared" si="16"/>
        <v>2</v>
      </c>
      <c r="Z560" s="54">
        <f t="shared" si="17"/>
        <v>25.5</v>
      </c>
      <c r="AA560" s="54">
        <f>IF(Y560=0,0,IF(Y560&gt;7,AVERAGE(LARGE(D560:W560,{1,2,3,4,5,6,7,8})),0))</f>
        <v>0</v>
      </c>
      <c r="AB560" s="54">
        <f>IF(Y560=0,0,IF(Y560&gt;7,SUM(LARGE(D560:W560,{1,2,3,4,5,6,7,8})),0))</f>
        <v>0</v>
      </c>
      <c r="AC560" s="11"/>
    </row>
    <row r="561" spans="1:29" ht="15" customHeight="1">
      <c r="A561" s="64" t="s">
        <v>416</v>
      </c>
      <c r="B561" s="61" t="s">
        <v>90</v>
      </c>
      <c r="C561" s="74" t="s">
        <v>53</v>
      </c>
      <c r="D561" s="58"/>
      <c r="E561" s="58"/>
      <c r="F561" s="58"/>
      <c r="G561" s="58">
        <v>41</v>
      </c>
      <c r="H561" s="58">
        <v>40</v>
      </c>
      <c r="I561" s="58"/>
      <c r="J561" s="58"/>
      <c r="K561" s="58">
        <v>46</v>
      </c>
      <c r="L561" s="209"/>
      <c r="M561" s="243">
        <v>47</v>
      </c>
      <c r="N561" s="58"/>
      <c r="O561" s="58">
        <v>43</v>
      </c>
      <c r="P561" s="58">
        <v>42</v>
      </c>
      <c r="Q561" s="58"/>
      <c r="R561" s="58"/>
      <c r="S561" s="58"/>
      <c r="T561" s="58"/>
      <c r="U561" s="58"/>
      <c r="V561" s="59">
        <v>39</v>
      </c>
      <c r="W561" s="58">
        <v>43</v>
      </c>
      <c r="X561" s="61"/>
      <c r="Y561" s="53">
        <f t="shared" si="16"/>
        <v>8</v>
      </c>
      <c r="Z561" s="54">
        <f t="shared" si="17"/>
        <v>42.625</v>
      </c>
      <c r="AA561" s="54">
        <f>IF(Y561=0,0,IF(Y561&gt;7,AVERAGE(LARGE(D561:W561,{1,2,3,4,5,6,7,8})),0))</f>
        <v>42.625</v>
      </c>
      <c r="AB561" s="54">
        <f>IF(Y561=0,0,IF(Y561&gt;7,SUM(LARGE(D561:W561,{1,2,3,4,5,6,7,8})),0))</f>
        <v>341</v>
      </c>
      <c r="AC561" s="11"/>
    </row>
    <row r="562" spans="1:29" ht="15" customHeight="1">
      <c r="A562" s="55" t="s">
        <v>417</v>
      </c>
      <c r="B562" s="62" t="s">
        <v>10</v>
      </c>
      <c r="C562" s="63" t="s">
        <v>53</v>
      </c>
      <c r="D562" s="58">
        <v>37</v>
      </c>
      <c r="E562" s="58">
        <v>36</v>
      </c>
      <c r="F562" s="58"/>
      <c r="G562" s="58">
        <v>35</v>
      </c>
      <c r="H562" s="58">
        <v>25</v>
      </c>
      <c r="I562" s="58"/>
      <c r="J562" s="58"/>
      <c r="K562" s="58">
        <v>41</v>
      </c>
      <c r="L562" s="209"/>
      <c r="M562" s="243">
        <v>33</v>
      </c>
      <c r="N562" s="58">
        <v>34</v>
      </c>
      <c r="O562" s="58">
        <v>36</v>
      </c>
      <c r="P562" s="58"/>
      <c r="Q562" s="58">
        <v>38</v>
      </c>
      <c r="R562" s="58"/>
      <c r="S562" s="58"/>
      <c r="T562" s="58"/>
      <c r="U562" s="58"/>
      <c r="V562" s="59"/>
      <c r="W562" s="58"/>
      <c r="X562" s="61"/>
      <c r="Y562" s="53">
        <f t="shared" si="16"/>
        <v>9</v>
      </c>
      <c r="Z562" s="54">
        <f t="shared" si="17"/>
        <v>35</v>
      </c>
      <c r="AA562" s="54">
        <f>IF(Y562=0,0,IF(Y562&gt;7,AVERAGE(LARGE(D562:W562,{1,2,3,4,5,6,7,8})),0))</f>
        <v>36.25</v>
      </c>
      <c r="AB562" s="54">
        <f>IF(Y562=0,0,IF(Y562&gt;7,SUM(LARGE(D562:W562,{1,2,3,4,5,6,7,8})),0))</f>
        <v>290</v>
      </c>
      <c r="AC562" s="11"/>
    </row>
    <row r="563" spans="1:29" ht="15" customHeight="1">
      <c r="A563" s="55" t="s">
        <v>417</v>
      </c>
      <c r="B563" s="62" t="s">
        <v>10</v>
      </c>
      <c r="C563" s="63" t="s">
        <v>66</v>
      </c>
      <c r="D563" s="58">
        <v>36</v>
      </c>
      <c r="E563" s="58">
        <v>34</v>
      </c>
      <c r="F563" s="58"/>
      <c r="G563" s="58">
        <v>32</v>
      </c>
      <c r="H563" s="58">
        <v>39</v>
      </c>
      <c r="I563" s="58"/>
      <c r="J563" s="58"/>
      <c r="K563" s="58"/>
      <c r="L563" s="209"/>
      <c r="M563" s="243">
        <v>36</v>
      </c>
      <c r="N563" s="58">
        <v>33</v>
      </c>
      <c r="O563" s="58">
        <v>31</v>
      </c>
      <c r="P563" s="58"/>
      <c r="Q563" s="58">
        <v>35</v>
      </c>
      <c r="R563" s="58"/>
      <c r="S563" s="58"/>
      <c r="T563" s="58"/>
      <c r="U563" s="58"/>
      <c r="V563" s="59"/>
      <c r="W563" s="58"/>
      <c r="X563" s="61"/>
      <c r="Y563" s="53">
        <f t="shared" si="16"/>
        <v>8</v>
      </c>
      <c r="Z563" s="54">
        <f t="shared" si="17"/>
        <v>34.5</v>
      </c>
      <c r="AA563" s="54">
        <f>IF(Y563=0,0,IF(Y563&gt;7,AVERAGE(LARGE(D563:W563,{1,2,3,4,5,6,7,8})),0))</f>
        <v>34.5</v>
      </c>
      <c r="AB563" s="54">
        <f>IF(Y563=0,0,IF(Y563&gt;7,SUM(LARGE(D563:W563,{1,2,3,4,5,6,7,8})),0))</f>
        <v>276</v>
      </c>
      <c r="AC563" s="11"/>
    </row>
    <row r="564" spans="1:29" ht="15" customHeight="1">
      <c r="A564" s="55" t="s">
        <v>418</v>
      </c>
      <c r="B564" s="62" t="s">
        <v>10</v>
      </c>
      <c r="C564" s="63" t="s">
        <v>53</v>
      </c>
      <c r="D564" s="58"/>
      <c r="E564" s="58"/>
      <c r="F564" s="58"/>
      <c r="G564" s="58"/>
      <c r="H564" s="58"/>
      <c r="I564" s="58"/>
      <c r="J564" s="58"/>
      <c r="K564" s="58"/>
      <c r="L564" s="209"/>
      <c r="M564" s="243"/>
      <c r="N564" s="58"/>
      <c r="O564" s="58"/>
      <c r="P564" s="58"/>
      <c r="Q564" s="58"/>
      <c r="R564" s="58"/>
      <c r="S564" s="58"/>
      <c r="T564" s="58"/>
      <c r="U564" s="58"/>
      <c r="V564" s="59"/>
      <c r="W564" s="58"/>
      <c r="X564" s="61"/>
      <c r="Y564" s="53">
        <f t="shared" si="16"/>
        <v>0</v>
      </c>
      <c r="Z564" s="54">
        <f t="shared" si="17"/>
        <v>0</v>
      </c>
      <c r="AA564" s="54">
        <f>IF(Y564=0,0,IF(Y564&gt;7,AVERAGE(LARGE(D564:W564,{1,2,3,4,5,6,7,8})),0))</f>
        <v>0</v>
      </c>
      <c r="AB564" s="54">
        <f>IF(Y564=0,0,IF(Y564&gt;7,SUM(LARGE(D564:W564,{1,2,3,4,5,6,7,8})),0))</f>
        <v>0</v>
      </c>
      <c r="AC564" s="11"/>
    </row>
    <row r="565" spans="1:29" ht="15" customHeight="1">
      <c r="A565" s="55" t="s">
        <v>418</v>
      </c>
      <c r="B565" s="62" t="s">
        <v>10</v>
      </c>
      <c r="C565" s="63" t="s">
        <v>55</v>
      </c>
      <c r="D565" s="58"/>
      <c r="E565" s="58"/>
      <c r="F565" s="58"/>
      <c r="G565" s="58"/>
      <c r="H565" s="58"/>
      <c r="I565" s="58"/>
      <c r="J565" s="58"/>
      <c r="K565" s="58"/>
      <c r="L565" s="209"/>
      <c r="M565" s="243"/>
      <c r="N565" s="58"/>
      <c r="O565" s="58"/>
      <c r="P565" s="58"/>
      <c r="Q565" s="58"/>
      <c r="R565" s="58"/>
      <c r="S565" s="58"/>
      <c r="T565" s="58"/>
      <c r="U565" s="58"/>
      <c r="V565" s="59"/>
      <c r="W565" s="58"/>
      <c r="X565" s="60"/>
      <c r="Y565" s="53">
        <f t="shared" si="16"/>
        <v>0</v>
      </c>
      <c r="Z565" s="54">
        <f t="shared" si="17"/>
        <v>0</v>
      </c>
      <c r="AA565" s="54">
        <f>IF(Y565=0,0,IF(Y565&gt;7,AVERAGE(LARGE(D565:W565,{1,2,3,4,5,6,7,8})),0))</f>
        <v>0</v>
      </c>
      <c r="AB565" s="54">
        <f>IF(Y565=0,0,IF(Y565&gt;7,SUM(LARGE(D565:W565,{1,2,3,4,5,6,7,8})),0))</f>
        <v>0</v>
      </c>
      <c r="AC565" s="11"/>
    </row>
    <row r="566" spans="1:29" ht="15" customHeight="1">
      <c r="A566" s="55" t="s">
        <v>419</v>
      </c>
      <c r="B566" s="62" t="s">
        <v>10</v>
      </c>
      <c r="C566" s="63" t="s">
        <v>85</v>
      </c>
      <c r="D566" s="58"/>
      <c r="E566" s="58"/>
      <c r="F566" s="58"/>
      <c r="G566" s="58"/>
      <c r="H566" s="58"/>
      <c r="I566" s="58"/>
      <c r="J566" s="58"/>
      <c r="K566" s="58"/>
      <c r="L566" s="209"/>
      <c r="M566" s="243"/>
      <c r="N566" s="58"/>
      <c r="O566" s="58"/>
      <c r="P566" s="58"/>
      <c r="Q566" s="58"/>
      <c r="R566" s="58"/>
      <c r="S566" s="58"/>
      <c r="T566" s="58"/>
      <c r="U566" s="58"/>
      <c r="V566" s="59"/>
      <c r="W566" s="58"/>
      <c r="X566" s="61"/>
      <c r="Y566" s="53">
        <f t="shared" si="16"/>
        <v>0</v>
      </c>
      <c r="Z566" s="54">
        <f t="shared" si="17"/>
        <v>0</v>
      </c>
      <c r="AA566" s="54">
        <f>IF(Y566=0,0,IF(Y566&gt;7,AVERAGE(LARGE(D566:W566,{1,2,3,4,5,6,7,8})),0))</f>
        <v>0</v>
      </c>
      <c r="AB566" s="54">
        <f>IF(Y566=0,0,IF(Y566&gt;7,SUM(LARGE(D566:W566,{1,2,3,4,5,6,7,8})),0))</f>
        <v>0</v>
      </c>
      <c r="AC566" s="11"/>
    </row>
    <row r="567" spans="1:29" ht="15" customHeight="1">
      <c r="A567" s="55" t="s">
        <v>420</v>
      </c>
      <c r="B567" s="62" t="s">
        <v>11</v>
      </c>
      <c r="C567" s="63" t="s">
        <v>53</v>
      </c>
      <c r="D567" s="58"/>
      <c r="E567" s="58"/>
      <c r="F567" s="58"/>
      <c r="G567" s="58">
        <v>42</v>
      </c>
      <c r="H567" s="58"/>
      <c r="I567" s="58"/>
      <c r="J567" s="58">
        <v>44</v>
      </c>
      <c r="K567" s="58"/>
      <c r="L567" s="209">
        <v>46</v>
      </c>
      <c r="M567" s="243">
        <v>43</v>
      </c>
      <c r="N567" s="58">
        <v>36</v>
      </c>
      <c r="O567" s="58">
        <v>44</v>
      </c>
      <c r="P567" s="58"/>
      <c r="Q567" s="58"/>
      <c r="R567" s="58"/>
      <c r="S567" s="58"/>
      <c r="T567" s="58"/>
      <c r="U567" s="58"/>
      <c r="V567" s="59">
        <v>43</v>
      </c>
      <c r="W567" s="58"/>
      <c r="X567" s="61"/>
      <c r="Y567" s="53">
        <f t="shared" si="16"/>
        <v>7</v>
      </c>
      <c r="Z567" s="54">
        <f t="shared" si="17"/>
        <v>42.571428571428569</v>
      </c>
      <c r="AA567" s="54">
        <f>IF(Y567=0,0,IF(Y567&gt;7,AVERAGE(LARGE(D567:W567,{1,2,3,4,5,6,7,8})),0))</f>
        <v>0</v>
      </c>
      <c r="AB567" s="54">
        <f>IF(Y567=0,0,IF(Y567&gt;7,SUM(LARGE(D567:W567,{1,2,3,4,5,6,7,8})),0))</f>
        <v>0</v>
      </c>
      <c r="AC567" s="11"/>
    </row>
    <row r="568" spans="1:29" ht="15" customHeight="1">
      <c r="A568" s="55" t="s">
        <v>420</v>
      </c>
      <c r="B568" s="62" t="s">
        <v>11</v>
      </c>
      <c r="C568" s="63" t="s">
        <v>56</v>
      </c>
      <c r="D568" s="58"/>
      <c r="E568" s="58"/>
      <c r="F568" s="58"/>
      <c r="G568" s="58">
        <v>44</v>
      </c>
      <c r="H568" s="58"/>
      <c r="I568" s="58"/>
      <c r="J568" s="58">
        <v>44</v>
      </c>
      <c r="K568" s="58"/>
      <c r="L568" s="209">
        <v>44</v>
      </c>
      <c r="M568" s="243">
        <v>42</v>
      </c>
      <c r="N568" s="58">
        <v>37</v>
      </c>
      <c r="O568" s="58">
        <v>33</v>
      </c>
      <c r="P568" s="58"/>
      <c r="Q568" s="58"/>
      <c r="R568" s="58"/>
      <c r="S568" s="58"/>
      <c r="T568" s="58"/>
      <c r="U568" s="58"/>
      <c r="V568" s="59">
        <v>46</v>
      </c>
      <c r="W568" s="58"/>
      <c r="X568" s="61"/>
      <c r="Y568" s="53">
        <f t="shared" si="16"/>
        <v>7</v>
      </c>
      <c r="Z568" s="54">
        <f t="shared" si="17"/>
        <v>41.428571428571431</v>
      </c>
      <c r="AA568" s="54">
        <f>IF(Y568=0,0,IF(Y568&gt;7,AVERAGE(LARGE(D568:W568,{1,2,3,4,5,6,7,8})),0))</f>
        <v>0</v>
      </c>
      <c r="AB568" s="54">
        <f>IF(Y568=0,0,IF(Y568&gt;7,SUM(LARGE(D568:W568,{1,2,3,4,5,6,7,8})),0))</f>
        <v>0</v>
      </c>
      <c r="AC568" s="11"/>
    </row>
    <row r="569" spans="1:29" ht="15" customHeight="1">
      <c r="A569" s="55" t="s">
        <v>421</v>
      </c>
      <c r="B569" s="62" t="s">
        <v>5</v>
      </c>
      <c r="C569" s="63" t="s">
        <v>53</v>
      </c>
      <c r="D569" s="58"/>
      <c r="E569" s="58"/>
      <c r="F569" s="58"/>
      <c r="G569" s="58"/>
      <c r="H569" s="58"/>
      <c r="I569" s="58"/>
      <c r="J569" s="58"/>
      <c r="K569" s="58"/>
      <c r="L569" s="209"/>
      <c r="M569" s="243"/>
      <c r="N569" s="58"/>
      <c r="O569" s="58"/>
      <c r="P569" s="58"/>
      <c r="Q569" s="58"/>
      <c r="R569" s="58"/>
      <c r="S569" s="58"/>
      <c r="T569" s="58"/>
      <c r="U569" s="58"/>
      <c r="V569" s="59"/>
      <c r="W569" s="58"/>
      <c r="X569" s="61"/>
      <c r="Y569" s="53">
        <f t="shared" si="16"/>
        <v>0</v>
      </c>
      <c r="Z569" s="54">
        <f t="shared" si="17"/>
        <v>0</v>
      </c>
      <c r="AA569" s="54">
        <f>IF(Y569=0,0,IF(Y569&gt;7,AVERAGE(LARGE(D569:W569,{1,2,3,4,5,6,7,8})),0))</f>
        <v>0</v>
      </c>
      <c r="AB569" s="54">
        <f>IF(Y569=0,0,IF(Y569&gt;7,SUM(LARGE(D569:W569,{1,2,3,4,5,6,7,8})),0))</f>
        <v>0</v>
      </c>
      <c r="AC569" s="11"/>
    </row>
    <row r="570" spans="1:29" ht="15" customHeight="1">
      <c r="A570" s="55" t="s">
        <v>422</v>
      </c>
      <c r="B570" s="62" t="s">
        <v>7</v>
      </c>
      <c r="C570" s="63" t="s">
        <v>53</v>
      </c>
      <c r="D570" s="58">
        <v>42</v>
      </c>
      <c r="E570" s="58">
        <v>41</v>
      </c>
      <c r="F570" s="58">
        <v>44</v>
      </c>
      <c r="G570" s="58">
        <v>37</v>
      </c>
      <c r="H570" s="58"/>
      <c r="I570" s="58"/>
      <c r="J570" s="58"/>
      <c r="K570" s="58"/>
      <c r="L570" s="209">
        <v>40</v>
      </c>
      <c r="M570" s="243"/>
      <c r="N570" s="58"/>
      <c r="O570" s="58"/>
      <c r="P570" s="58"/>
      <c r="Q570" s="58"/>
      <c r="R570" s="58"/>
      <c r="S570" s="58"/>
      <c r="T570" s="58"/>
      <c r="U570" s="58"/>
      <c r="V570" s="59"/>
      <c r="W570" s="58"/>
      <c r="X570" s="61"/>
      <c r="Y570" s="53">
        <f t="shared" si="16"/>
        <v>5</v>
      </c>
      <c r="Z570" s="54">
        <f t="shared" si="17"/>
        <v>40.799999999999997</v>
      </c>
      <c r="AA570" s="54">
        <f>IF(Y570=0,0,IF(Y570&gt;7,AVERAGE(LARGE(D570:W570,{1,2,3,4,5,6,7,8})),0))</f>
        <v>0</v>
      </c>
      <c r="AB570" s="54">
        <f>IF(Y570=0,0,IF(Y570&gt;7,SUM(LARGE(D570:W570,{1,2,3,4,5,6,7,8})),0))</f>
        <v>0</v>
      </c>
      <c r="AC570" s="11"/>
    </row>
    <row r="571" spans="1:29" ht="15" customHeight="1">
      <c r="A571" s="64" t="s">
        <v>423</v>
      </c>
      <c r="B571" s="61" t="s">
        <v>7</v>
      </c>
      <c r="C571" s="63" t="s">
        <v>55</v>
      </c>
      <c r="D571" s="58">
        <v>38</v>
      </c>
      <c r="E571" s="58">
        <v>37</v>
      </c>
      <c r="F571" s="58">
        <v>37</v>
      </c>
      <c r="G571" s="58">
        <v>29</v>
      </c>
      <c r="H571" s="58"/>
      <c r="I571" s="58"/>
      <c r="J571" s="58"/>
      <c r="K571" s="58"/>
      <c r="L571" s="209"/>
      <c r="M571" s="243"/>
      <c r="N571" s="58"/>
      <c r="O571" s="58"/>
      <c r="P571" s="58"/>
      <c r="Q571" s="58"/>
      <c r="R571" s="58"/>
      <c r="S571" s="58"/>
      <c r="T571" s="58"/>
      <c r="U571" s="58"/>
      <c r="V571" s="59"/>
      <c r="W571" s="58"/>
      <c r="X571" s="61"/>
      <c r="Y571" s="53">
        <f t="shared" si="16"/>
        <v>4</v>
      </c>
      <c r="Z571" s="54">
        <f t="shared" si="17"/>
        <v>35.25</v>
      </c>
      <c r="AA571" s="54">
        <f>IF(Y571=0,0,IF(Y571&gt;7,AVERAGE(LARGE(D571:W571,{1,2,3,4,5,6,7,8})),0))</f>
        <v>0</v>
      </c>
      <c r="AB571" s="54">
        <f>IF(Y571=0,0,IF(Y571&gt;7,SUM(LARGE(D571:W571,{1,2,3,4,5,6,7,8})),0))</f>
        <v>0</v>
      </c>
      <c r="AC571" s="11"/>
    </row>
    <row r="572" spans="1:29" ht="15" customHeight="1">
      <c r="A572" s="55" t="s">
        <v>424</v>
      </c>
      <c r="B572" s="62" t="s">
        <v>7</v>
      </c>
      <c r="C572" s="63" t="s">
        <v>53</v>
      </c>
      <c r="D572" s="58"/>
      <c r="E572" s="58"/>
      <c r="F572" s="58"/>
      <c r="G572" s="58"/>
      <c r="H572" s="58"/>
      <c r="I572" s="58"/>
      <c r="J572" s="58"/>
      <c r="K572" s="58"/>
      <c r="L572" s="209"/>
      <c r="M572" s="243"/>
      <c r="N572" s="58"/>
      <c r="O572" s="58"/>
      <c r="P572" s="58"/>
      <c r="Q572" s="58"/>
      <c r="R572" s="58"/>
      <c r="S572" s="58"/>
      <c r="T572" s="58"/>
      <c r="U572" s="58"/>
      <c r="V572" s="59"/>
      <c r="W572" s="69"/>
      <c r="X572" s="61"/>
      <c r="Y572" s="53">
        <f t="shared" si="16"/>
        <v>0</v>
      </c>
      <c r="Z572" s="54">
        <f t="shared" si="17"/>
        <v>0</v>
      </c>
      <c r="AA572" s="54">
        <f>IF(Y572=0,0,IF(Y572&gt;7,AVERAGE(LARGE(D572:W572,{1,2,3,4,5,6,7,8})),0))</f>
        <v>0</v>
      </c>
      <c r="AB572" s="54">
        <f>IF(Y572=0,0,IF(Y572&gt;7,SUM(LARGE(D572:W572,{1,2,3,4,5,6,7,8})),0))</f>
        <v>0</v>
      </c>
      <c r="AC572" s="11"/>
    </row>
    <row r="573" spans="1:29" ht="15" customHeight="1">
      <c r="A573" s="55" t="s">
        <v>425</v>
      </c>
      <c r="B573" s="62" t="s">
        <v>4</v>
      </c>
      <c r="C573" s="63" t="s">
        <v>53</v>
      </c>
      <c r="D573" s="58">
        <v>38</v>
      </c>
      <c r="E573" s="58">
        <v>35</v>
      </c>
      <c r="F573" s="58">
        <v>34</v>
      </c>
      <c r="G573" s="58"/>
      <c r="H573" s="58">
        <v>38</v>
      </c>
      <c r="I573" s="58">
        <v>39</v>
      </c>
      <c r="J573" s="58"/>
      <c r="K573" s="58">
        <v>40</v>
      </c>
      <c r="L573" s="209">
        <v>39</v>
      </c>
      <c r="M573" s="243">
        <v>38</v>
      </c>
      <c r="N573" s="58"/>
      <c r="O573" s="58">
        <v>23</v>
      </c>
      <c r="P573" s="58"/>
      <c r="Q573" s="58">
        <v>39</v>
      </c>
      <c r="R573" s="58"/>
      <c r="S573" s="58"/>
      <c r="T573" s="58"/>
      <c r="U573" s="58"/>
      <c r="V573" s="59">
        <v>38</v>
      </c>
      <c r="W573" s="58"/>
      <c r="X573" s="61"/>
      <c r="Y573" s="53">
        <f t="shared" si="16"/>
        <v>11</v>
      </c>
      <c r="Z573" s="54">
        <f t="shared" si="17"/>
        <v>36.454545454545453</v>
      </c>
      <c r="AA573" s="54">
        <f>IF(Y573=0,0,IF(Y573&gt;7,AVERAGE(LARGE(D573:W573,{1,2,3,4,5,6,7,8})),0))</f>
        <v>38.625</v>
      </c>
      <c r="AB573" s="54">
        <f>IF(Y573=0,0,IF(Y573&gt;7,SUM(LARGE(D573:W573,{1,2,3,4,5,6,7,8})),0))</f>
        <v>309</v>
      </c>
      <c r="AC573" s="11"/>
    </row>
    <row r="574" spans="1:29" ht="15" customHeight="1">
      <c r="A574" s="55" t="s">
        <v>425</v>
      </c>
      <c r="B574" s="62" t="s">
        <v>4</v>
      </c>
      <c r="C574" s="63" t="s">
        <v>66</v>
      </c>
      <c r="D574" s="58">
        <v>33</v>
      </c>
      <c r="E574" s="58">
        <v>39</v>
      </c>
      <c r="F574" s="58">
        <v>35</v>
      </c>
      <c r="G574" s="58"/>
      <c r="H574" s="58">
        <v>33</v>
      </c>
      <c r="I574" s="58">
        <v>32</v>
      </c>
      <c r="J574" s="58"/>
      <c r="K574" s="58">
        <v>35</v>
      </c>
      <c r="L574" s="209">
        <v>41</v>
      </c>
      <c r="M574" s="243">
        <v>36</v>
      </c>
      <c r="N574" s="58"/>
      <c r="O574" s="58">
        <v>30</v>
      </c>
      <c r="P574" s="58">
        <v>34</v>
      </c>
      <c r="Q574" s="58">
        <v>33</v>
      </c>
      <c r="R574" s="58"/>
      <c r="S574" s="58"/>
      <c r="T574" s="59"/>
      <c r="U574" s="58"/>
      <c r="V574" s="59">
        <v>35</v>
      </c>
      <c r="W574" s="58"/>
      <c r="X574" s="61"/>
      <c r="Y574" s="53">
        <f t="shared" si="16"/>
        <v>12</v>
      </c>
      <c r="Z574" s="54">
        <f t="shared" si="17"/>
        <v>34.666666666666664</v>
      </c>
      <c r="AA574" s="54">
        <f>IF(Y574=0,0,IF(Y574&gt;7,AVERAGE(LARGE(D574:W574,{1,2,3,4,5,6,7,8})),0))</f>
        <v>36</v>
      </c>
      <c r="AB574" s="54">
        <f>IF(Y574=0,0,IF(Y574&gt;7,SUM(LARGE(D574:W574,{1,2,3,4,5,6,7,8})),0))</f>
        <v>288</v>
      </c>
      <c r="AC574" s="11"/>
    </row>
    <row r="575" spans="1:29" ht="15" customHeight="1">
      <c r="A575" s="55" t="s">
        <v>426</v>
      </c>
      <c r="B575" s="62" t="s">
        <v>3</v>
      </c>
      <c r="C575" s="63" t="s">
        <v>53</v>
      </c>
      <c r="D575" s="58"/>
      <c r="E575" s="58"/>
      <c r="F575" s="58"/>
      <c r="G575" s="58"/>
      <c r="H575" s="58"/>
      <c r="I575" s="58"/>
      <c r="J575" s="58"/>
      <c r="K575" s="58"/>
      <c r="L575" s="209"/>
      <c r="M575" s="243"/>
      <c r="N575" s="58"/>
      <c r="O575" s="58"/>
      <c r="P575" s="58"/>
      <c r="Q575" s="58"/>
      <c r="R575" s="58"/>
      <c r="S575" s="58"/>
      <c r="T575" s="58"/>
      <c r="U575" s="58"/>
      <c r="V575" s="59"/>
      <c r="W575" s="58"/>
      <c r="X575" s="61"/>
      <c r="Y575" s="53">
        <f t="shared" si="16"/>
        <v>0</v>
      </c>
      <c r="Z575" s="54">
        <f t="shared" si="17"/>
        <v>0</v>
      </c>
      <c r="AA575" s="54">
        <f>IF(Y575=0,0,IF(Y575&gt;7,AVERAGE(LARGE(D575:W575,{1,2,3,4,5,6,7,8})),0))</f>
        <v>0</v>
      </c>
      <c r="AB575" s="54">
        <f>IF(Y575=0,0,IF(Y575&gt;7,SUM(LARGE(D575:W575,{1,2,3,4,5,6,7,8})),0))</f>
        <v>0</v>
      </c>
      <c r="AC575" s="11"/>
    </row>
    <row r="576" spans="1:29" ht="15" customHeight="1">
      <c r="A576" s="55" t="s">
        <v>427</v>
      </c>
      <c r="B576" s="62" t="s">
        <v>7</v>
      </c>
      <c r="C576" s="63" t="s">
        <v>53</v>
      </c>
      <c r="D576" s="58"/>
      <c r="E576" s="58"/>
      <c r="F576" s="58"/>
      <c r="G576" s="58"/>
      <c r="H576" s="58"/>
      <c r="I576" s="58"/>
      <c r="J576" s="58"/>
      <c r="K576" s="58"/>
      <c r="L576" s="209"/>
      <c r="M576" s="243"/>
      <c r="N576" s="58"/>
      <c r="O576" s="58"/>
      <c r="P576" s="58"/>
      <c r="Q576" s="58"/>
      <c r="R576" s="58"/>
      <c r="S576" s="58"/>
      <c r="T576" s="58"/>
      <c r="U576" s="58"/>
      <c r="V576" s="59"/>
      <c r="W576" s="58"/>
      <c r="X576" s="61"/>
      <c r="Y576" s="53">
        <f t="shared" si="16"/>
        <v>0</v>
      </c>
      <c r="Z576" s="54">
        <f t="shared" si="17"/>
        <v>0</v>
      </c>
      <c r="AA576" s="54">
        <f>IF(Y576=0,0,IF(Y576&gt;7,AVERAGE(LARGE(D576:W576,{1,2,3,4,5,6,7,8})),0))</f>
        <v>0</v>
      </c>
      <c r="AB576" s="54">
        <f>IF(Y576=0,0,IF(Y576&gt;7,SUM(LARGE(D576:W576,{1,2,3,4,5,6,7,8})),0))</f>
        <v>0</v>
      </c>
      <c r="AC576" s="11"/>
    </row>
    <row r="577" spans="1:29" ht="15" customHeight="1">
      <c r="A577" s="55" t="s">
        <v>428</v>
      </c>
      <c r="B577" s="62" t="s">
        <v>4</v>
      </c>
      <c r="C577" s="63" t="s">
        <v>85</v>
      </c>
      <c r="D577" s="58"/>
      <c r="E577" s="58"/>
      <c r="F577" s="58">
        <v>24</v>
      </c>
      <c r="G577" s="58"/>
      <c r="H577" s="58"/>
      <c r="I577" s="58">
        <v>31</v>
      </c>
      <c r="J577" s="58"/>
      <c r="K577" s="58"/>
      <c r="L577" s="209">
        <v>22</v>
      </c>
      <c r="M577" s="243">
        <v>26</v>
      </c>
      <c r="N577" s="58">
        <v>23</v>
      </c>
      <c r="O577" s="58">
        <v>22</v>
      </c>
      <c r="P577" s="58"/>
      <c r="Q577" s="58">
        <v>29</v>
      </c>
      <c r="R577" s="58"/>
      <c r="S577" s="58"/>
      <c r="T577" s="58"/>
      <c r="U577" s="58"/>
      <c r="V577" s="59"/>
      <c r="W577" s="58"/>
      <c r="X577" s="61"/>
      <c r="Y577" s="53">
        <f t="shared" si="16"/>
        <v>7</v>
      </c>
      <c r="Z577" s="54">
        <f t="shared" si="17"/>
        <v>25.285714285714285</v>
      </c>
      <c r="AA577" s="54">
        <f>IF(Y577=0,0,IF(Y577&gt;7,AVERAGE(LARGE(D577:W577,{1,2,3,4,5,6,7,8})),0))</f>
        <v>0</v>
      </c>
      <c r="AB577" s="54">
        <f>IF(Y577=0,0,IF(Y577&gt;7,SUM(LARGE(D577:W577,{1,2,3,4,5,6,7,8})),0))</f>
        <v>0</v>
      </c>
      <c r="AC577" s="11"/>
    </row>
    <row r="578" spans="1:29" ht="15" customHeight="1">
      <c r="A578" s="55" t="s">
        <v>429</v>
      </c>
      <c r="B578" s="62" t="s">
        <v>4</v>
      </c>
      <c r="C578" s="63" t="s">
        <v>53</v>
      </c>
      <c r="D578" s="58"/>
      <c r="E578" s="58"/>
      <c r="F578" s="58">
        <v>25</v>
      </c>
      <c r="G578" s="58"/>
      <c r="H578" s="58"/>
      <c r="I578" s="58">
        <v>33</v>
      </c>
      <c r="J578" s="58"/>
      <c r="K578" s="58"/>
      <c r="L578" s="209">
        <v>32</v>
      </c>
      <c r="M578" s="243">
        <v>23</v>
      </c>
      <c r="N578" s="58">
        <v>30</v>
      </c>
      <c r="O578" s="58">
        <v>41</v>
      </c>
      <c r="P578" s="58">
        <v>27</v>
      </c>
      <c r="Q578" s="58">
        <v>30</v>
      </c>
      <c r="R578" s="58"/>
      <c r="S578" s="58"/>
      <c r="T578" s="58"/>
      <c r="U578" s="58"/>
      <c r="V578" s="59"/>
      <c r="W578" s="58"/>
      <c r="X578" s="61"/>
      <c r="Y578" s="53">
        <f t="shared" si="16"/>
        <v>8</v>
      </c>
      <c r="Z578" s="54">
        <f t="shared" si="17"/>
        <v>30.125</v>
      </c>
      <c r="AA578" s="54">
        <f>IF(Y578=0,0,IF(Y578&gt;7,AVERAGE(LARGE(D578:W578,{1,2,3,4,5,6,7,8})),0))</f>
        <v>30.125</v>
      </c>
      <c r="AB578" s="54">
        <f>IF(Y578=0,0,IF(Y578&gt;7,SUM(LARGE(D578:W578,{1,2,3,4,5,6,7,8})),0))</f>
        <v>241</v>
      </c>
      <c r="AC578" s="11"/>
    </row>
    <row r="579" spans="1:29" ht="15" customHeight="1">
      <c r="A579" s="55" t="s">
        <v>430</v>
      </c>
      <c r="B579" s="62" t="s">
        <v>6</v>
      </c>
      <c r="C579" s="63" t="s">
        <v>68</v>
      </c>
      <c r="D579" s="58">
        <v>43</v>
      </c>
      <c r="E579" s="58">
        <v>41</v>
      </c>
      <c r="F579" s="58"/>
      <c r="G579" s="58">
        <v>41</v>
      </c>
      <c r="H579" s="58"/>
      <c r="I579" s="58">
        <v>43</v>
      </c>
      <c r="J579" s="58"/>
      <c r="K579" s="58"/>
      <c r="L579" s="209">
        <v>41</v>
      </c>
      <c r="M579" s="243"/>
      <c r="N579" s="58">
        <v>40</v>
      </c>
      <c r="O579" s="58">
        <v>41</v>
      </c>
      <c r="P579" s="58"/>
      <c r="Q579" s="58">
        <v>42</v>
      </c>
      <c r="R579" s="58"/>
      <c r="S579" s="58"/>
      <c r="T579" s="58"/>
      <c r="U579" s="58"/>
      <c r="V579" s="59"/>
      <c r="W579" s="58"/>
      <c r="X579" s="61"/>
      <c r="Y579" s="53">
        <f t="shared" si="16"/>
        <v>8</v>
      </c>
      <c r="Z579" s="54">
        <f t="shared" si="17"/>
        <v>41.5</v>
      </c>
      <c r="AA579" s="54">
        <f>IF(Y579=0,0,IF(Y579&gt;7,AVERAGE(LARGE(D579:W579,{1,2,3,4,5,6,7,8})),0))</f>
        <v>41.5</v>
      </c>
      <c r="AB579" s="54">
        <f>IF(Y579=0,0,IF(Y579&gt;7,SUM(LARGE(D579:W579,{1,2,3,4,5,6,7,8})),0))</f>
        <v>332</v>
      </c>
      <c r="AC579" s="11"/>
    </row>
    <row r="580" spans="1:29" ht="15" customHeight="1">
      <c r="A580" s="55" t="s">
        <v>538</v>
      </c>
      <c r="B580" s="62" t="s">
        <v>4</v>
      </c>
      <c r="C580" s="63" t="s">
        <v>53</v>
      </c>
      <c r="D580" s="58"/>
      <c r="E580" s="58"/>
      <c r="F580" s="58"/>
      <c r="G580" s="58"/>
      <c r="H580" s="58"/>
      <c r="I580" s="58"/>
      <c r="J580" s="58"/>
      <c r="K580" s="58">
        <v>18</v>
      </c>
      <c r="L580" s="209"/>
      <c r="M580" s="243"/>
      <c r="N580" s="58"/>
      <c r="O580" s="58"/>
      <c r="P580" s="58"/>
      <c r="Q580" s="58"/>
      <c r="R580" s="58"/>
      <c r="S580" s="58"/>
      <c r="T580" s="58"/>
      <c r="U580" s="58"/>
      <c r="V580" s="59"/>
      <c r="W580" s="69"/>
      <c r="X580" s="61"/>
      <c r="Y580" s="53">
        <f t="shared" si="16"/>
        <v>1</v>
      </c>
      <c r="Z580" s="54">
        <f t="shared" si="17"/>
        <v>18</v>
      </c>
      <c r="AA580" s="54">
        <f>IF(Y580=0,0,IF(Y580&gt;7,AVERAGE(LARGE(D580:W580,{1,2,3,4,5,6,7,8})),0))</f>
        <v>0</v>
      </c>
      <c r="AB580" s="54">
        <f>IF(Y580=0,0,IF(Y580&gt;7,SUM(LARGE(D580:W580,{1,2,3,4,5,6,7,8})),0))</f>
        <v>0</v>
      </c>
      <c r="AC580" s="11"/>
    </row>
    <row r="581" spans="1:29" ht="15" customHeight="1">
      <c r="A581" s="266" t="s">
        <v>431</v>
      </c>
      <c r="B581" s="236" t="s">
        <v>4</v>
      </c>
      <c r="C581" s="237" t="s">
        <v>53</v>
      </c>
      <c r="D581" s="238">
        <v>42</v>
      </c>
      <c r="E581" s="58">
        <v>44</v>
      </c>
      <c r="F581" s="58">
        <v>37</v>
      </c>
      <c r="G581" s="58">
        <v>39</v>
      </c>
      <c r="H581" s="58">
        <v>35</v>
      </c>
      <c r="I581" s="58">
        <v>38</v>
      </c>
      <c r="J581" s="58"/>
      <c r="K581" s="58"/>
      <c r="L581" s="209">
        <v>35</v>
      </c>
      <c r="M581" s="243">
        <v>33</v>
      </c>
      <c r="N581" s="58">
        <v>29</v>
      </c>
      <c r="O581" s="58">
        <v>35</v>
      </c>
      <c r="P581" s="58">
        <v>33</v>
      </c>
      <c r="Q581" s="58">
        <v>36</v>
      </c>
      <c r="R581" s="58"/>
      <c r="S581" s="58"/>
      <c r="T581" s="58"/>
      <c r="U581" s="58"/>
      <c r="V581" s="59"/>
      <c r="W581" s="58"/>
      <c r="X581" s="61"/>
      <c r="Y581" s="53">
        <f t="shared" si="16"/>
        <v>12</v>
      </c>
      <c r="Z581" s="54">
        <f t="shared" si="17"/>
        <v>36.333333333333336</v>
      </c>
      <c r="AA581" s="54">
        <f>IF(Y581=0,0,IF(Y581&gt;7,AVERAGE(LARGE(D581:W581,{1,2,3,4,5,6,7,8})),0))</f>
        <v>38.25</v>
      </c>
      <c r="AB581" s="54">
        <f>IF(Y581=0,0,IF(Y581&gt;7,SUM(LARGE(D581:W581,{1,2,3,4,5,6,7,8})),0))</f>
        <v>306</v>
      </c>
      <c r="AC581" s="11"/>
    </row>
    <row r="582" spans="1:29" ht="15" customHeight="1">
      <c r="A582" s="266" t="s">
        <v>431</v>
      </c>
      <c r="B582" s="236" t="s">
        <v>4</v>
      </c>
      <c r="C582" s="237" t="s">
        <v>55</v>
      </c>
      <c r="D582" s="238"/>
      <c r="E582" s="58"/>
      <c r="F582" s="58"/>
      <c r="G582" s="58"/>
      <c r="H582" s="58"/>
      <c r="I582" s="58"/>
      <c r="J582" s="58"/>
      <c r="K582" s="58"/>
      <c r="L582" s="209"/>
      <c r="M582" s="243"/>
      <c r="N582" s="58"/>
      <c r="O582" s="58"/>
      <c r="P582" s="58"/>
      <c r="Q582" s="58"/>
      <c r="R582" s="58"/>
      <c r="S582" s="58"/>
      <c r="T582" s="58"/>
      <c r="U582" s="58"/>
      <c r="V582" s="59"/>
      <c r="W582" s="58"/>
      <c r="X582" s="61"/>
      <c r="Y582" s="53">
        <f t="shared" ref="Y582:Y645" si="18">COUNT(D582:W582)</f>
        <v>0</v>
      </c>
      <c r="Z582" s="54">
        <f t="shared" ref="Z582:Z645" si="19">IF(Y582=0,0,AVERAGE(D582:W582))</f>
        <v>0</v>
      </c>
      <c r="AA582" s="54">
        <f>IF(Y582=0,0,IF(Y582&gt;7,AVERAGE(LARGE(D582:W582,{1,2,3,4,5,6,7,8})),0))</f>
        <v>0</v>
      </c>
      <c r="AB582" s="54">
        <f>IF(Y582=0,0,IF(Y582&gt;7,SUM(LARGE(D582:W582,{1,2,3,4,5,6,7,8})),0))</f>
        <v>0</v>
      </c>
      <c r="AC582" s="11"/>
    </row>
    <row r="583" spans="1:29" ht="15" customHeight="1">
      <c r="A583" s="266" t="s">
        <v>431</v>
      </c>
      <c r="B583" s="239" t="s">
        <v>4</v>
      </c>
      <c r="C583" s="237" t="s">
        <v>66</v>
      </c>
      <c r="D583" s="238">
        <v>33</v>
      </c>
      <c r="E583" s="58">
        <v>38</v>
      </c>
      <c r="F583" s="58">
        <v>30</v>
      </c>
      <c r="G583" s="58">
        <v>32</v>
      </c>
      <c r="H583" s="58">
        <v>37</v>
      </c>
      <c r="I583" s="58">
        <v>34</v>
      </c>
      <c r="J583" s="58"/>
      <c r="K583" s="58"/>
      <c r="L583" s="209">
        <v>27</v>
      </c>
      <c r="M583" s="243">
        <v>28</v>
      </c>
      <c r="N583" s="58"/>
      <c r="O583" s="58">
        <v>33</v>
      </c>
      <c r="P583" s="58"/>
      <c r="Q583" s="58">
        <v>34</v>
      </c>
      <c r="R583" s="58"/>
      <c r="S583" s="58"/>
      <c r="T583" s="58"/>
      <c r="U583" s="58"/>
      <c r="V583" s="59"/>
      <c r="W583" s="58"/>
      <c r="X583" s="61"/>
      <c r="Y583" s="53">
        <f t="shared" si="18"/>
        <v>10</v>
      </c>
      <c r="Z583" s="54">
        <f t="shared" si="19"/>
        <v>32.6</v>
      </c>
      <c r="AA583" s="54">
        <f>IF(Y583=0,0,IF(Y583&gt;7,AVERAGE(LARGE(D583:W583,{1,2,3,4,5,6,7,8})),0))</f>
        <v>33.875</v>
      </c>
      <c r="AB583" s="54">
        <f>IF(Y583=0,0,IF(Y583&gt;7,SUM(LARGE(D583:W583,{1,2,3,4,5,6,7,8})),0))</f>
        <v>271</v>
      </c>
      <c r="AC583" s="11"/>
    </row>
    <row r="584" spans="1:29" ht="15" customHeight="1">
      <c r="A584" s="266" t="s">
        <v>432</v>
      </c>
      <c r="B584" s="236" t="s">
        <v>11</v>
      </c>
      <c r="C584" s="237" t="s">
        <v>53</v>
      </c>
      <c r="D584" s="238"/>
      <c r="E584" s="58"/>
      <c r="F584" s="58"/>
      <c r="G584" s="58"/>
      <c r="H584" s="58"/>
      <c r="I584" s="58"/>
      <c r="J584" s="58"/>
      <c r="K584" s="58"/>
      <c r="L584" s="209"/>
      <c r="M584" s="243"/>
      <c r="N584" s="58"/>
      <c r="O584" s="58"/>
      <c r="P584" s="58"/>
      <c r="Q584" s="58"/>
      <c r="R584" s="58"/>
      <c r="S584" s="58"/>
      <c r="T584" s="58"/>
      <c r="U584" s="58"/>
      <c r="V584" s="59"/>
      <c r="W584" s="58"/>
      <c r="X584" s="61"/>
      <c r="Y584" s="53">
        <f t="shared" si="18"/>
        <v>0</v>
      </c>
      <c r="Z584" s="54">
        <f t="shared" si="19"/>
        <v>0</v>
      </c>
      <c r="AA584" s="54">
        <f>IF(Y584=0,0,IF(Y584&gt;7,AVERAGE(LARGE(D584:W584,{1,2,3,4,5,6,7,8})),0))</f>
        <v>0</v>
      </c>
      <c r="AB584" s="54">
        <f>IF(Y584=0,0,IF(Y584&gt;7,SUM(LARGE(D584:W584,{1,2,3,4,5,6,7,8})),0))</f>
        <v>0</v>
      </c>
      <c r="AC584" s="11"/>
    </row>
    <row r="585" spans="1:29" s="2" customFormat="1" ht="15" customHeight="1">
      <c r="A585" s="272" t="s">
        <v>433</v>
      </c>
      <c r="B585" s="239" t="s">
        <v>90</v>
      </c>
      <c r="C585" s="273" t="s">
        <v>66</v>
      </c>
      <c r="D585" s="238"/>
      <c r="E585" s="58">
        <v>34</v>
      </c>
      <c r="F585" s="58">
        <v>38</v>
      </c>
      <c r="G585" s="58">
        <v>31</v>
      </c>
      <c r="H585" s="58">
        <v>39</v>
      </c>
      <c r="I585" s="58">
        <v>38</v>
      </c>
      <c r="J585" s="58">
        <v>37</v>
      </c>
      <c r="K585" s="58">
        <v>39</v>
      </c>
      <c r="L585" s="209"/>
      <c r="M585" s="243">
        <v>30</v>
      </c>
      <c r="N585" s="58">
        <v>32</v>
      </c>
      <c r="O585" s="58">
        <v>29</v>
      </c>
      <c r="P585" s="58">
        <v>34</v>
      </c>
      <c r="Q585" s="58"/>
      <c r="R585" s="58"/>
      <c r="S585" s="58"/>
      <c r="T585" s="59"/>
      <c r="U585" s="58"/>
      <c r="V585" s="59">
        <v>33</v>
      </c>
      <c r="W585" s="58">
        <v>34</v>
      </c>
      <c r="X585" s="259"/>
      <c r="Y585" s="53">
        <f t="shared" si="18"/>
        <v>13</v>
      </c>
      <c r="Z585" s="54">
        <f t="shared" si="19"/>
        <v>34.46153846153846</v>
      </c>
      <c r="AA585" s="54">
        <f>IF(Y585=0,0,IF(Y585&gt;7,AVERAGE(LARGE(D585:W585,{1,2,3,4,5,6,7,8})),0))</f>
        <v>36.625</v>
      </c>
      <c r="AB585" s="54">
        <f>IF(Y585=0,0,IF(Y585&gt;7,SUM(LARGE(D585:W585,{1,2,3,4,5,6,7,8})),0))</f>
        <v>293</v>
      </c>
      <c r="AC585" s="65"/>
    </row>
    <row r="586" spans="1:29" ht="15" customHeight="1">
      <c r="A586" s="235" t="s">
        <v>553</v>
      </c>
      <c r="B586" s="236" t="s">
        <v>7</v>
      </c>
      <c r="C586" s="237" t="s">
        <v>53</v>
      </c>
      <c r="D586" s="238"/>
      <c r="E586" s="58"/>
      <c r="F586" s="58"/>
      <c r="G586" s="58"/>
      <c r="H586" s="58"/>
      <c r="I586" s="58"/>
      <c r="J586" s="58"/>
      <c r="K586" s="58"/>
      <c r="L586" s="209"/>
      <c r="M586" s="243">
        <v>41</v>
      </c>
      <c r="N586" s="58">
        <v>39</v>
      </c>
      <c r="O586" s="58">
        <v>43</v>
      </c>
      <c r="P586" s="58">
        <v>42</v>
      </c>
      <c r="Q586" s="58"/>
      <c r="R586" s="58"/>
      <c r="S586" s="58"/>
      <c r="T586" s="58"/>
      <c r="U586" s="58"/>
      <c r="V586" s="59">
        <v>44</v>
      </c>
      <c r="W586" s="58">
        <v>45</v>
      </c>
      <c r="X586" s="61"/>
      <c r="Y586" s="53">
        <f t="shared" si="18"/>
        <v>6</v>
      </c>
      <c r="Z586" s="54">
        <f t="shared" si="19"/>
        <v>42.333333333333336</v>
      </c>
      <c r="AA586" s="54">
        <f>IF(Y586=0,0,IF(Y586&gt;7,AVERAGE(LARGE(D586:W586,{1,2,3,4,5,6,7,8})),0))</f>
        <v>0</v>
      </c>
      <c r="AB586" s="54">
        <f>IF(Y586=0,0,IF(Y586&gt;7,SUM(LARGE(D586:W586,{1,2,3,4,5,6,7,8})),0))</f>
        <v>0</v>
      </c>
      <c r="AC586" s="11"/>
    </row>
    <row r="587" spans="1:29" ht="15" customHeight="1">
      <c r="A587" s="235" t="s">
        <v>434</v>
      </c>
      <c r="B587" s="236" t="s">
        <v>9</v>
      </c>
      <c r="C587" s="237" t="s">
        <v>85</v>
      </c>
      <c r="D587" s="238"/>
      <c r="E587" s="58"/>
      <c r="F587" s="58"/>
      <c r="G587" s="58"/>
      <c r="H587" s="58"/>
      <c r="I587" s="58"/>
      <c r="J587" s="58"/>
      <c r="K587" s="58"/>
      <c r="L587" s="209"/>
      <c r="M587" s="243"/>
      <c r="N587" s="58"/>
      <c r="O587" s="58"/>
      <c r="P587" s="58"/>
      <c r="Q587" s="58"/>
      <c r="R587" s="58"/>
      <c r="S587" s="58"/>
      <c r="T587" s="58"/>
      <c r="U587" s="58"/>
      <c r="V587" s="59"/>
      <c r="W587" s="58"/>
      <c r="X587" s="61"/>
      <c r="Y587" s="53">
        <f t="shared" si="18"/>
        <v>0</v>
      </c>
      <c r="Z587" s="54">
        <f t="shared" si="19"/>
        <v>0</v>
      </c>
      <c r="AA587" s="54">
        <f>IF(Y587=0,0,IF(Y587&gt;7,AVERAGE(LARGE(D587:W587,{1,2,3,4,5,6,7,8})),0))</f>
        <v>0</v>
      </c>
      <c r="AB587" s="54">
        <f>IF(Y587=0,0,IF(Y587&gt;7,SUM(LARGE(D587:W587,{1,2,3,4,5,6,7,8})),0))</f>
        <v>0</v>
      </c>
      <c r="AC587" s="11"/>
    </row>
    <row r="588" spans="1:29" ht="15" customHeight="1">
      <c r="A588" s="235" t="s">
        <v>434</v>
      </c>
      <c r="B588" s="236" t="s">
        <v>9</v>
      </c>
      <c r="C588" s="237" t="s">
        <v>68</v>
      </c>
      <c r="D588" s="238">
        <v>22</v>
      </c>
      <c r="E588" s="58"/>
      <c r="F588" s="58"/>
      <c r="G588" s="58"/>
      <c r="H588" s="58"/>
      <c r="I588" s="58"/>
      <c r="J588" s="58"/>
      <c r="K588" s="58"/>
      <c r="L588" s="209"/>
      <c r="M588" s="243"/>
      <c r="N588" s="58"/>
      <c r="O588" s="58"/>
      <c r="P588" s="58"/>
      <c r="Q588" s="58"/>
      <c r="R588" s="58"/>
      <c r="S588" s="58"/>
      <c r="T588" s="58"/>
      <c r="U588" s="58"/>
      <c r="V588" s="59"/>
      <c r="W588" s="58"/>
      <c r="X588" s="61"/>
      <c r="Y588" s="53">
        <f t="shared" si="18"/>
        <v>1</v>
      </c>
      <c r="Z588" s="54">
        <f t="shared" si="19"/>
        <v>22</v>
      </c>
      <c r="AA588" s="54">
        <f>IF(Y588=0,0,IF(Y588&gt;7,AVERAGE(LARGE(D588:W588,{1,2,3,4,5,6,7,8})),0))</f>
        <v>0</v>
      </c>
      <c r="AB588" s="54">
        <f>IF(Y588=0,0,IF(Y588&gt;7,SUM(LARGE(D588:W588,{1,2,3,4,5,6,7,8})),0))</f>
        <v>0</v>
      </c>
      <c r="AC588" s="11"/>
    </row>
    <row r="589" spans="1:29" ht="15" customHeight="1">
      <c r="A589" s="235" t="s">
        <v>435</v>
      </c>
      <c r="B589" s="236" t="s">
        <v>90</v>
      </c>
      <c r="C589" s="237" t="s">
        <v>53</v>
      </c>
      <c r="D589" s="238">
        <v>33</v>
      </c>
      <c r="E589" s="58"/>
      <c r="F589" s="58">
        <v>44</v>
      </c>
      <c r="G589" s="58"/>
      <c r="H589" s="58">
        <v>32</v>
      </c>
      <c r="I589" s="58"/>
      <c r="J589" s="58"/>
      <c r="K589" s="58"/>
      <c r="L589" s="209"/>
      <c r="M589" s="243"/>
      <c r="N589" s="58"/>
      <c r="O589" s="58"/>
      <c r="P589" s="58"/>
      <c r="Q589" s="58"/>
      <c r="R589" s="58"/>
      <c r="S589" s="58"/>
      <c r="T589" s="58"/>
      <c r="U589" s="58"/>
      <c r="V589" s="59"/>
      <c r="W589" s="58"/>
      <c r="X589" s="61"/>
      <c r="Y589" s="53">
        <f t="shared" si="18"/>
        <v>3</v>
      </c>
      <c r="Z589" s="54">
        <f t="shared" si="19"/>
        <v>36.333333333333336</v>
      </c>
      <c r="AA589" s="54">
        <f>IF(Y589=0,0,IF(Y589&gt;7,AVERAGE(LARGE(D589:W589,{1,2,3,4,5,6,7,8})),0))</f>
        <v>0</v>
      </c>
      <c r="AB589" s="54">
        <f>IF(Y589=0,0,IF(Y589&gt;7,SUM(LARGE(D589:W589,{1,2,3,4,5,6,7,8})),0))</f>
        <v>0</v>
      </c>
      <c r="AC589" s="11"/>
    </row>
    <row r="590" spans="1:29" ht="15" customHeight="1">
      <c r="A590" s="235" t="s">
        <v>435</v>
      </c>
      <c r="B590" s="236" t="s">
        <v>90</v>
      </c>
      <c r="C590" s="237" t="s">
        <v>55</v>
      </c>
      <c r="D590" s="238"/>
      <c r="E590" s="58"/>
      <c r="F590" s="58">
        <v>39</v>
      </c>
      <c r="G590" s="58"/>
      <c r="H590" s="58">
        <v>33</v>
      </c>
      <c r="I590" s="58"/>
      <c r="J590" s="58"/>
      <c r="K590" s="58"/>
      <c r="L590" s="209"/>
      <c r="M590" s="243"/>
      <c r="N590" s="58"/>
      <c r="O590" s="58"/>
      <c r="P590" s="58"/>
      <c r="Q590" s="58"/>
      <c r="R590" s="58"/>
      <c r="S590" s="58"/>
      <c r="T590" s="58"/>
      <c r="U590" s="58"/>
      <c r="V590" s="59"/>
      <c r="W590" s="58"/>
      <c r="X590" s="61"/>
      <c r="Y590" s="53">
        <f t="shared" si="18"/>
        <v>2</v>
      </c>
      <c r="Z590" s="54">
        <f t="shared" si="19"/>
        <v>36</v>
      </c>
      <c r="AA590" s="54">
        <f>IF(Y590=0,0,IF(Y590&gt;7,AVERAGE(LARGE(D590:W590,{1,2,3,4,5,6,7,8})),0))</f>
        <v>0</v>
      </c>
      <c r="AB590" s="54">
        <f>IF(Y590=0,0,IF(Y590&gt;7,SUM(LARGE(D590:W590,{1,2,3,4,5,6,7,8})),0))</f>
        <v>0</v>
      </c>
      <c r="AC590" s="11"/>
    </row>
    <row r="591" spans="1:29" ht="15" customHeight="1">
      <c r="A591" s="235" t="s">
        <v>435</v>
      </c>
      <c r="B591" s="236" t="s">
        <v>90</v>
      </c>
      <c r="C591" s="237" t="s">
        <v>66</v>
      </c>
      <c r="D591" s="238"/>
      <c r="E591" s="58"/>
      <c r="F591" s="58"/>
      <c r="G591" s="58"/>
      <c r="H591" s="58"/>
      <c r="I591" s="58"/>
      <c r="J591" s="58"/>
      <c r="K591" s="58"/>
      <c r="L591" s="209"/>
      <c r="M591" s="243"/>
      <c r="N591" s="58"/>
      <c r="O591" s="58"/>
      <c r="P591" s="58"/>
      <c r="Q591" s="58"/>
      <c r="R591" s="58"/>
      <c r="S591" s="58"/>
      <c r="T591" s="58"/>
      <c r="U591" s="58"/>
      <c r="V591" s="59"/>
      <c r="W591" s="58"/>
      <c r="X591" s="61"/>
      <c r="Y591" s="53">
        <f t="shared" si="18"/>
        <v>0</v>
      </c>
      <c r="Z591" s="54">
        <f t="shared" si="19"/>
        <v>0</v>
      </c>
      <c r="AA591" s="54">
        <f>IF(Y591=0,0,IF(Y591&gt;7,AVERAGE(LARGE(D591:W591,{1,2,3,4,5,6,7,8})),0))</f>
        <v>0</v>
      </c>
      <c r="AB591" s="54">
        <f>IF(Y591=0,0,IF(Y591&gt;7,SUM(LARGE(D591:W591,{1,2,3,4,5,6,7,8})),0))</f>
        <v>0</v>
      </c>
      <c r="AC591" s="11"/>
    </row>
    <row r="592" spans="1:29" ht="15" customHeight="1">
      <c r="A592" s="75" t="s">
        <v>436</v>
      </c>
      <c r="B592" s="62" t="s">
        <v>11</v>
      </c>
      <c r="C592" s="63" t="s">
        <v>53</v>
      </c>
      <c r="D592" s="58">
        <v>41</v>
      </c>
      <c r="E592" s="58">
        <v>33</v>
      </c>
      <c r="F592" s="58">
        <v>33</v>
      </c>
      <c r="G592" s="58">
        <v>38</v>
      </c>
      <c r="H592" s="58">
        <v>38</v>
      </c>
      <c r="I592" s="58"/>
      <c r="J592" s="58"/>
      <c r="K592" s="58"/>
      <c r="L592" s="209">
        <v>41</v>
      </c>
      <c r="M592" s="243">
        <v>33</v>
      </c>
      <c r="N592" s="58">
        <v>29</v>
      </c>
      <c r="O592" s="58">
        <v>33</v>
      </c>
      <c r="P592" s="58">
        <v>32</v>
      </c>
      <c r="Q592" s="58"/>
      <c r="R592" s="58"/>
      <c r="S592" s="58"/>
      <c r="T592" s="58"/>
      <c r="U592" s="58"/>
      <c r="V592" s="59">
        <v>44</v>
      </c>
      <c r="W592" s="58"/>
      <c r="X592" s="61"/>
      <c r="Y592" s="53">
        <f t="shared" si="18"/>
        <v>11</v>
      </c>
      <c r="Z592" s="54">
        <f t="shared" si="19"/>
        <v>35.909090909090907</v>
      </c>
      <c r="AA592" s="54">
        <f>IF(Y592=0,0,IF(Y592&gt;7,AVERAGE(LARGE(D592:W592,{1,2,3,4,5,6,7,8})),0))</f>
        <v>37.625</v>
      </c>
      <c r="AB592" s="54">
        <f>IF(Y592=0,0,IF(Y592&gt;7,SUM(LARGE(D592:W592,{1,2,3,4,5,6,7,8})),0))</f>
        <v>301</v>
      </c>
      <c r="AC592" s="11"/>
    </row>
    <row r="593" spans="1:29" ht="15" customHeight="1">
      <c r="A593" s="75" t="s">
        <v>436</v>
      </c>
      <c r="B593" s="62" t="s">
        <v>11</v>
      </c>
      <c r="C593" s="63" t="s">
        <v>55</v>
      </c>
      <c r="D593" s="58">
        <v>43</v>
      </c>
      <c r="E593" s="58">
        <v>36</v>
      </c>
      <c r="F593" s="58">
        <v>37</v>
      </c>
      <c r="G593" s="58">
        <v>30</v>
      </c>
      <c r="H593" s="58">
        <v>37</v>
      </c>
      <c r="I593" s="58"/>
      <c r="J593" s="58"/>
      <c r="K593" s="58"/>
      <c r="L593" s="209">
        <v>39</v>
      </c>
      <c r="M593" s="243">
        <v>28</v>
      </c>
      <c r="N593" s="58">
        <v>24</v>
      </c>
      <c r="O593" s="58">
        <v>33</v>
      </c>
      <c r="P593" s="58">
        <v>33</v>
      </c>
      <c r="Q593" s="58"/>
      <c r="R593" s="58"/>
      <c r="S593" s="58"/>
      <c r="T593" s="58"/>
      <c r="U593" s="58"/>
      <c r="V593" s="59">
        <v>38</v>
      </c>
      <c r="W593" s="58"/>
      <c r="X593" s="61"/>
      <c r="Y593" s="53">
        <f t="shared" si="18"/>
        <v>11</v>
      </c>
      <c r="Z593" s="54">
        <f t="shared" si="19"/>
        <v>34.363636363636367</v>
      </c>
      <c r="AA593" s="54">
        <f>IF(Y593=0,0,IF(Y593&gt;7,AVERAGE(LARGE(D593:W593,{1,2,3,4,5,6,7,8})),0))</f>
        <v>37</v>
      </c>
      <c r="AB593" s="54">
        <f>IF(Y593=0,0,IF(Y593&gt;7,SUM(LARGE(D593:W593,{1,2,3,4,5,6,7,8})),0))</f>
        <v>296</v>
      </c>
      <c r="AC593" s="11"/>
    </row>
    <row r="594" spans="1:29" ht="15" customHeight="1">
      <c r="A594" s="75" t="s">
        <v>539</v>
      </c>
      <c r="B594" s="62" t="s">
        <v>5</v>
      </c>
      <c r="C594" s="63" t="s">
        <v>53</v>
      </c>
      <c r="D594" s="58"/>
      <c r="E594" s="58"/>
      <c r="F594" s="58"/>
      <c r="G594" s="58"/>
      <c r="H594" s="58"/>
      <c r="I594" s="58"/>
      <c r="J594" s="58"/>
      <c r="K594" s="58">
        <v>18</v>
      </c>
      <c r="L594" s="209"/>
      <c r="M594" s="243">
        <v>25</v>
      </c>
      <c r="N594" s="58">
        <v>16</v>
      </c>
      <c r="O594" s="58"/>
      <c r="P594" s="58"/>
      <c r="Q594" s="58"/>
      <c r="R594" s="58"/>
      <c r="S594" s="58"/>
      <c r="T594" s="58"/>
      <c r="U594" s="58"/>
      <c r="V594" s="59"/>
      <c r="W594" s="58"/>
      <c r="X594" s="61"/>
      <c r="Y594" s="53">
        <f t="shared" si="18"/>
        <v>3</v>
      </c>
      <c r="Z594" s="54">
        <f t="shared" si="19"/>
        <v>19.666666666666668</v>
      </c>
      <c r="AA594" s="54">
        <f>IF(Y594=0,0,IF(Y594&gt;7,AVERAGE(LARGE(D594:W594,{1,2,3,4,5,6,7,8})),0))</f>
        <v>0</v>
      </c>
      <c r="AB594" s="54">
        <f>IF(Y594=0,0,IF(Y594&gt;7,SUM(LARGE(D594:W594,{1,2,3,4,5,6,7,8})),0))</f>
        <v>0</v>
      </c>
      <c r="AC594" s="11"/>
    </row>
    <row r="595" spans="1:29" ht="15" customHeight="1">
      <c r="A595" s="75" t="s">
        <v>437</v>
      </c>
      <c r="B595" s="62" t="s">
        <v>4</v>
      </c>
      <c r="C595" s="63" t="s">
        <v>53</v>
      </c>
      <c r="D595" s="58"/>
      <c r="E595" s="58">
        <v>44</v>
      </c>
      <c r="F595" s="58">
        <v>43</v>
      </c>
      <c r="G595" s="58">
        <v>36</v>
      </c>
      <c r="H595" s="58">
        <v>36</v>
      </c>
      <c r="I595" s="58">
        <v>37</v>
      </c>
      <c r="J595" s="58"/>
      <c r="K595" s="58"/>
      <c r="L595" s="209"/>
      <c r="M595" s="243">
        <v>36</v>
      </c>
      <c r="N595" s="58">
        <v>36</v>
      </c>
      <c r="O595" s="58">
        <v>36</v>
      </c>
      <c r="P595" s="58">
        <v>30</v>
      </c>
      <c r="Q595" s="58"/>
      <c r="R595" s="58"/>
      <c r="S595" s="58"/>
      <c r="T595" s="58"/>
      <c r="U595" s="58"/>
      <c r="V595" s="59"/>
      <c r="W595" s="58"/>
      <c r="X595" s="61"/>
      <c r="Y595" s="53">
        <f t="shared" si="18"/>
        <v>9</v>
      </c>
      <c r="Z595" s="54">
        <f t="shared" si="19"/>
        <v>37.111111111111114</v>
      </c>
      <c r="AA595" s="54">
        <f>IF(Y595=0,0,IF(Y595&gt;7,AVERAGE(LARGE(D595:W595,{1,2,3,4,5,6,7,8})),0))</f>
        <v>38</v>
      </c>
      <c r="AB595" s="54">
        <f>IF(Y595=0,0,IF(Y595&gt;7,SUM(LARGE(D595:W595,{1,2,3,4,5,6,7,8})),0))</f>
        <v>304</v>
      </c>
      <c r="AC595" s="11"/>
    </row>
    <row r="596" spans="1:29" ht="15" customHeight="1">
      <c r="A596" s="76" t="s">
        <v>438</v>
      </c>
      <c r="B596" s="61" t="s">
        <v>7</v>
      </c>
      <c r="C596" s="63" t="s">
        <v>53</v>
      </c>
      <c r="D596" s="58"/>
      <c r="E596" s="58"/>
      <c r="F596" s="58"/>
      <c r="G596" s="58"/>
      <c r="H596" s="58"/>
      <c r="I596" s="58"/>
      <c r="J596" s="58"/>
      <c r="K596" s="58"/>
      <c r="L596" s="209"/>
      <c r="M596" s="243"/>
      <c r="N596" s="58"/>
      <c r="O596" s="58"/>
      <c r="P596" s="58"/>
      <c r="Q596" s="58"/>
      <c r="R596" s="58"/>
      <c r="S596" s="58"/>
      <c r="T596" s="58"/>
      <c r="U596" s="58"/>
      <c r="V596" s="59"/>
      <c r="W596" s="58"/>
      <c r="X596" s="61"/>
      <c r="Y596" s="53">
        <f t="shared" si="18"/>
        <v>0</v>
      </c>
      <c r="Z596" s="54">
        <f t="shared" si="19"/>
        <v>0</v>
      </c>
      <c r="AA596" s="54">
        <f>IF(Y596=0,0,IF(Y596&gt;7,AVERAGE(LARGE(D596:W596,{1,2,3,4,5,6,7,8})),0))</f>
        <v>0</v>
      </c>
      <c r="AB596" s="54">
        <f>IF(Y596=0,0,IF(Y596&gt;7,SUM(LARGE(D596:W596,{1,2,3,4,5,6,7,8})),0))</f>
        <v>0</v>
      </c>
      <c r="AC596" s="11"/>
    </row>
    <row r="597" spans="1:29" ht="15" customHeight="1">
      <c r="A597" s="75" t="s">
        <v>438</v>
      </c>
      <c r="B597" s="62" t="s">
        <v>7</v>
      </c>
      <c r="C597" s="63" t="s">
        <v>55</v>
      </c>
      <c r="D597" s="58">
        <v>33</v>
      </c>
      <c r="E597" s="58">
        <v>38</v>
      </c>
      <c r="F597" s="58"/>
      <c r="G597" s="58">
        <v>37</v>
      </c>
      <c r="H597" s="58">
        <v>47</v>
      </c>
      <c r="I597" s="58"/>
      <c r="J597" s="58"/>
      <c r="K597" s="58"/>
      <c r="L597" s="209"/>
      <c r="M597" s="243"/>
      <c r="N597" s="58"/>
      <c r="O597" s="58">
        <v>30</v>
      </c>
      <c r="P597" s="58">
        <v>37</v>
      </c>
      <c r="Q597" s="58"/>
      <c r="R597" s="58"/>
      <c r="S597" s="58"/>
      <c r="T597" s="58"/>
      <c r="U597" s="58"/>
      <c r="V597" s="59">
        <v>44</v>
      </c>
      <c r="W597" s="58">
        <v>36</v>
      </c>
      <c r="X597" s="61"/>
      <c r="Y597" s="53">
        <f t="shared" si="18"/>
        <v>8</v>
      </c>
      <c r="Z597" s="54">
        <f t="shared" si="19"/>
        <v>37.75</v>
      </c>
      <c r="AA597" s="54">
        <f>IF(Y597=0,0,IF(Y597&gt;7,AVERAGE(LARGE(D597:W597,{1,2,3,4,5,6,7,8})),0))</f>
        <v>37.75</v>
      </c>
      <c r="AB597" s="54">
        <f>IF(Y597=0,0,IF(Y597&gt;7,SUM(LARGE(D597:W597,{1,2,3,4,5,6,7,8})),0))</f>
        <v>302</v>
      </c>
      <c r="AC597" s="11"/>
    </row>
    <row r="598" spans="1:29" ht="15" customHeight="1">
      <c r="A598" s="75" t="s">
        <v>438</v>
      </c>
      <c r="B598" s="62" t="s">
        <v>7</v>
      </c>
      <c r="C598" s="63" t="s">
        <v>66</v>
      </c>
      <c r="D598" s="58">
        <v>34</v>
      </c>
      <c r="E598" s="58">
        <v>38</v>
      </c>
      <c r="F598" s="58"/>
      <c r="G598" s="58">
        <v>39</v>
      </c>
      <c r="H598" s="58">
        <v>42</v>
      </c>
      <c r="I598" s="58"/>
      <c r="J598" s="58"/>
      <c r="K598" s="58"/>
      <c r="L598" s="209"/>
      <c r="M598" s="243"/>
      <c r="N598" s="58"/>
      <c r="O598" s="58">
        <v>35</v>
      </c>
      <c r="P598" s="58">
        <v>36</v>
      </c>
      <c r="Q598" s="58"/>
      <c r="R598" s="58"/>
      <c r="S598" s="58"/>
      <c r="T598" s="58"/>
      <c r="U598" s="58"/>
      <c r="V598" s="59">
        <v>39</v>
      </c>
      <c r="W598" s="58">
        <v>41</v>
      </c>
      <c r="X598" s="61"/>
      <c r="Y598" s="53">
        <f t="shared" si="18"/>
        <v>8</v>
      </c>
      <c r="Z598" s="54">
        <f t="shared" si="19"/>
        <v>38</v>
      </c>
      <c r="AA598" s="54">
        <f>IF(Y598=0,0,IF(Y598&gt;7,AVERAGE(LARGE(D598:W598,{1,2,3,4,5,6,7,8})),0))</f>
        <v>38</v>
      </c>
      <c r="AB598" s="54">
        <f>IF(Y598=0,0,IF(Y598&gt;7,SUM(LARGE(D598:W598,{1,2,3,4,5,6,7,8})),0))</f>
        <v>304</v>
      </c>
      <c r="AC598" s="11"/>
    </row>
    <row r="599" spans="1:29" ht="15" customHeight="1">
      <c r="A599" s="75" t="s">
        <v>439</v>
      </c>
      <c r="B599" s="62" t="s">
        <v>10</v>
      </c>
      <c r="C599" s="63" t="s">
        <v>85</v>
      </c>
      <c r="D599" s="58"/>
      <c r="E599" s="58"/>
      <c r="F599" s="58">
        <v>28</v>
      </c>
      <c r="G599" s="58"/>
      <c r="H599" s="58"/>
      <c r="I599" s="58"/>
      <c r="J599" s="58"/>
      <c r="K599" s="58"/>
      <c r="L599" s="209"/>
      <c r="M599" s="243"/>
      <c r="N599" s="58"/>
      <c r="O599" s="58"/>
      <c r="P599" s="58"/>
      <c r="Q599" s="58"/>
      <c r="R599" s="58"/>
      <c r="S599" s="58"/>
      <c r="T599" s="58"/>
      <c r="U599" s="58"/>
      <c r="V599" s="59"/>
      <c r="W599" s="58"/>
      <c r="X599" s="61"/>
      <c r="Y599" s="53">
        <f t="shared" si="18"/>
        <v>1</v>
      </c>
      <c r="Z599" s="54">
        <f t="shared" si="19"/>
        <v>28</v>
      </c>
      <c r="AA599" s="54">
        <f>IF(Y599=0,0,IF(Y599&gt;7,AVERAGE(LARGE(D599:W599,{1,2,3,4,5,6,7,8})),0))</f>
        <v>0</v>
      </c>
      <c r="AB599" s="54">
        <f>IF(Y599=0,0,IF(Y599&gt;7,SUM(LARGE(D599:W599,{1,2,3,4,5,6,7,8})),0))</f>
        <v>0</v>
      </c>
      <c r="AC599" s="11"/>
    </row>
    <row r="600" spans="1:29" ht="15" customHeight="1">
      <c r="A600" s="75" t="s">
        <v>440</v>
      </c>
      <c r="B600" s="62" t="s">
        <v>10</v>
      </c>
      <c r="C600" s="63" t="s">
        <v>53</v>
      </c>
      <c r="D600" s="58"/>
      <c r="E600" s="58">
        <v>42</v>
      </c>
      <c r="F600" s="58">
        <v>35</v>
      </c>
      <c r="G600" s="58"/>
      <c r="H600" s="58"/>
      <c r="I600" s="58"/>
      <c r="J600" s="58"/>
      <c r="K600" s="58"/>
      <c r="L600" s="209"/>
      <c r="M600" s="243"/>
      <c r="N600" s="58"/>
      <c r="O600" s="58"/>
      <c r="P600" s="58"/>
      <c r="Q600" s="58"/>
      <c r="R600" s="58"/>
      <c r="S600" s="58"/>
      <c r="T600" s="58"/>
      <c r="U600" s="58"/>
      <c r="V600" s="59"/>
      <c r="W600" s="58"/>
      <c r="X600" s="61"/>
      <c r="Y600" s="53">
        <f t="shared" si="18"/>
        <v>2</v>
      </c>
      <c r="Z600" s="54">
        <f t="shared" si="19"/>
        <v>38.5</v>
      </c>
      <c r="AA600" s="54">
        <f>IF(Y600=0,0,IF(Y600&gt;7,AVERAGE(LARGE(D600:W600,{1,2,3,4,5,6,7,8})),0))</f>
        <v>0</v>
      </c>
      <c r="AB600" s="54">
        <f>IF(Y600=0,0,IF(Y600&gt;7,SUM(LARGE(D600:W600,{1,2,3,4,5,6,7,8})),0))</f>
        <v>0</v>
      </c>
      <c r="AC600" s="11"/>
    </row>
    <row r="601" spans="1:29" ht="15" customHeight="1">
      <c r="A601" s="75" t="s">
        <v>441</v>
      </c>
      <c r="B601" s="62" t="s">
        <v>4</v>
      </c>
      <c r="C601" s="63" t="s">
        <v>68</v>
      </c>
      <c r="D601" s="58"/>
      <c r="E601" s="58">
        <v>31</v>
      </c>
      <c r="F601" s="58">
        <v>30</v>
      </c>
      <c r="G601" s="58"/>
      <c r="H601" s="58"/>
      <c r="I601" s="58"/>
      <c r="J601" s="58"/>
      <c r="K601" s="58"/>
      <c r="L601" s="209"/>
      <c r="M601" s="243"/>
      <c r="N601" s="58"/>
      <c r="O601" s="58"/>
      <c r="P601" s="58"/>
      <c r="Q601" s="58"/>
      <c r="R601" s="58"/>
      <c r="S601" s="58"/>
      <c r="T601" s="58"/>
      <c r="U601" s="58"/>
      <c r="V601" s="59"/>
      <c r="W601" s="58"/>
      <c r="X601" s="61"/>
      <c r="Y601" s="53">
        <f t="shared" si="18"/>
        <v>2</v>
      </c>
      <c r="Z601" s="54">
        <f t="shared" si="19"/>
        <v>30.5</v>
      </c>
      <c r="AA601" s="54">
        <f>IF(Y601=0,0,IF(Y601&gt;7,AVERAGE(LARGE(D601:W601,{1,2,3,4,5,6,7,8})),0))</f>
        <v>0</v>
      </c>
      <c r="AB601" s="54">
        <f>IF(Y601=0,0,IF(Y601&gt;7,SUM(LARGE(D601:W601,{1,2,3,4,5,6,7,8})),0))</f>
        <v>0</v>
      </c>
      <c r="AC601" s="11"/>
    </row>
    <row r="602" spans="1:29" ht="15" customHeight="1">
      <c r="A602" s="75" t="s">
        <v>442</v>
      </c>
      <c r="B602" s="62" t="s">
        <v>4</v>
      </c>
      <c r="C602" s="63" t="s">
        <v>53</v>
      </c>
      <c r="D602" s="58"/>
      <c r="E602" s="58">
        <v>33</v>
      </c>
      <c r="F602" s="58">
        <v>36</v>
      </c>
      <c r="G602" s="58">
        <v>30</v>
      </c>
      <c r="H602" s="58"/>
      <c r="I602" s="58"/>
      <c r="J602" s="58"/>
      <c r="K602" s="58"/>
      <c r="L602" s="209"/>
      <c r="M602" s="243"/>
      <c r="N602" s="58"/>
      <c r="O602" s="58"/>
      <c r="P602" s="58"/>
      <c r="Q602" s="58"/>
      <c r="R602" s="58"/>
      <c r="S602" s="58"/>
      <c r="T602" s="58"/>
      <c r="U602" s="58"/>
      <c r="V602" s="59"/>
      <c r="W602" s="58"/>
      <c r="X602" s="61"/>
      <c r="Y602" s="53">
        <f t="shared" si="18"/>
        <v>3</v>
      </c>
      <c r="Z602" s="54">
        <f t="shared" si="19"/>
        <v>33</v>
      </c>
      <c r="AA602" s="54">
        <f>IF(Y602=0,0,IF(Y602&gt;7,AVERAGE(LARGE(D602:W602,{1,2,3,4,5,6,7,8})),0))</f>
        <v>0</v>
      </c>
      <c r="AB602" s="54">
        <f>IF(Y602=0,0,IF(Y602&gt;7,SUM(LARGE(D602:W602,{1,2,3,4,5,6,7,8})),0))</f>
        <v>0</v>
      </c>
      <c r="AC602" s="11"/>
    </row>
    <row r="603" spans="1:29" ht="15" customHeight="1">
      <c r="A603" s="75" t="s">
        <v>443</v>
      </c>
      <c r="B603" s="62" t="s">
        <v>10</v>
      </c>
      <c r="C603" s="63" t="s">
        <v>53</v>
      </c>
      <c r="D603" s="58"/>
      <c r="E603" s="58"/>
      <c r="F603" s="58"/>
      <c r="G603" s="58"/>
      <c r="H603" s="58"/>
      <c r="I603" s="58"/>
      <c r="J603" s="58"/>
      <c r="K603" s="58"/>
      <c r="L603" s="209"/>
      <c r="M603" s="243"/>
      <c r="N603" s="58"/>
      <c r="O603" s="58"/>
      <c r="P603" s="58"/>
      <c r="Q603" s="58"/>
      <c r="R603" s="58"/>
      <c r="S603" s="58"/>
      <c r="T603" s="58"/>
      <c r="U603" s="58"/>
      <c r="V603" s="59"/>
      <c r="W603" s="58"/>
      <c r="X603" s="61"/>
      <c r="Y603" s="53">
        <f t="shared" si="18"/>
        <v>0</v>
      </c>
      <c r="Z603" s="54">
        <f t="shared" si="19"/>
        <v>0</v>
      </c>
      <c r="AA603" s="54">
        <f>IF(Y603=0,0,IF(Y603&gt;7,AVERAGE(LARGE(D603:W603,{1,2,3,4,5,6,7,8})),0))</f>
        <v>0</v>
      </c>
      <c r="AB603" s="54">
        <f>IF(Y603=0,0,IF(Y603&gt;7,SUM(LARGE(D603:W603,{1,2,3,4,5,6,7,8})),0))</f>
        <v>0</v>
      </c>
      <c r="AC603" s="11"/>
    </row>
    <row r="604" spans="1:29" ht="15" customHeight="1">
      <c r="A604" s="75" t="s">
        <v>444</v>
      </c>
      <c r="B604" s="62" t="s">
        <v>7</v>
      </c>
      <c r="C604" s="63" t="s">
        <v>53</v>
      </c>
      <c r="D604" s="58"/>
      <c r="E604" s="58"/>
      <c r="F604" s="58"/>
      <c r="G604" s="58"/>
      <c r="H604" s="58">
        <v>27</v>
      </c>
      <c r="I604" s="58"/>
      <c r="J604" s="58"/>
      <c r="K604" s="58"/>
      <c r="L604" s="209"/>
      <c r="M604" s="243"/>
      <c r="N604" s="58"/>
      <c r="O604" s="58"/>
      <c r="P604" s="58"/>
      <c r="Q604" s="58"/>
      <c r="R604" s="58"/>
      <c r="S604" s="58"/>
      <c r="T604" s="58"/>
      <c r="U604" s="58"/>
      <c r="V604" s="59">
        <v>29</v>
      </c>
      <c r="W604" s="58"/>
      <c r="X604" s="61"/>
      <c r="Y604" s="53">
        <f t="shared" si="18"/>
        <v>2</v>
      </c>
      <c r="Z604" s="54">
        <f t="shared" si="19"/>
        <v>28</v>
      </c>
      <c r="AA604" s="54">
        <f>IF(Y604=0,0,IF(Y604&gt;7,AVERAGE(LARGE(D604:W604,{1,2,3,4,5,6,7,8})),0))</f>
        <v>0</v>
      </c>
      <c r="AB604" s="54">
        <f>IF(Y604=0,0,IF(Y604&gt;7,SUM(LARGE(D604:W604,{1,2,3,4,5,6,7,8})),0))</f>
        <v>0</v>
      </c>
      <c r="AC604" s="11"/>
    </row>
    <row r="605" spans="1:29" ht="15" customHeight="1">
      <c r="A605" s="75" t="s">
        <v>445</v>
      </c>
      <c r="B605" s="62" t="s">
        <v>9</v>
      </c>
      <c r="C605" s="63" t="s">
        <v>85</v>
      </c>
      <c r="D605" s="58">
        <v>41</v>
      </c>
      <c r="E605" s="58">
        <v>42</v>
      </c>
      <c r="F605" s="58"/>
      <c r="G605" s="58"/>
      <c r="H605" s="58"/>
      <c r="I605" s="58"/>
      <c r="J605" s="58"/>
      <c r="K605" s="58"/>
      <c r="L605" s="209"/>
      <c r="M605" s="243"/>
      <c r="N605" s="58"/>
      <c r="O605" s="58"/>
      <c r="P605" s="58"/>
      <c r="Q605" s="58"/>
      <c r="R605" s="58"/>
      <c r="S605" s="58"/>
      <c r="T605" s="58"/>
      <c r="U605" s="58"/>
      <c r="V605" s="59">
        <v>39</v>
      </c>
      <c r="W605" s="58">
        <v>43</v>
      </c>
      <c r="X605" s="61"/>
      <c r="Y605" s="53">
        <f t="shared" si="18"/>
        <v>4</v>
      </c>
      <c r="Z605" s="54">
        <f t="shared" si="19"/>
        <v>41.25</v>
      </c>
      <c r="AA605" s="54">
        <f>IF(Y605=0,0,IF(Y605&gt;7,AVERAGE(LARGE(D605:W605,{1,2,3,4,5,6,7,8})),0))</f>
        <v>0</v>
      </c>
      <c r="AB605" s="54">
        <f>IF(Y605=0,0,IF(Y605&gt;7,SUM(LARGE(D605:W605,{1,2,3,4,5,6,7,8})),0))</f>
        <v>0</v>
      </c>
      <c r="AC605" s="11"/>
    </row>
    <row r="606" spans="1:29" ht="15" customHeight="1">
      <c r="A606" s="75" t="s">
        <v>445</v>
      </c>
      <c r="B606" s="62" t="s">
        <v>9</v>
      </c>
      <c r="C606" s="63" t="s">
        <v>55</v>
      </c>
      <c r="D606" s="58"/>
      <c r="E606" s="58"/>
      <c r="F606" s="58"/>
      <c r="G606" s="58"/>
      <c r="H606" s="58"/>
      <c r="I606" s="58"/>
      <c r="J606" s="58"/>
      <c r="K606" s="58"/>
      <c r="L606" s="209"/>
      <c r="M606" s="243"/>
      <c r="N606" s="58"/>
      <c r="O606" s="58"/>
      <c r="P606" s="58"/>
      <c r="Q606" s="58"/>
      <c r="R606" s="58"/>
      <c r="S606" s="58"/>
      <c r="T606" s="58"/>
      <c r="U606" s="58"/>
      <c r="V606" s="59"/>
      <c r="W606" s="58"/>
      <c r="X606" s="61"/>
      <c r="Y606" s="53">
        <f t="shared" si="18"/>
        <v>0</v>
      </c>
      <c r="Z606" s="54">
        <f t="shared" si="19"/>
        <v>0</v>
      </c>
      <c r="AA606" s="54">
        <f>IF(Y606=0,0,IF(Y606&gt;7,AVERAGE(LARGE(D606:W606,{1,2,3,4,5,6,7,8})),0))</f>
        <v>0</v>
      </c>
      <c r="AB606" s="54">
        <f>IF(Y606=0,0,IF(Y606&gt;7,SUM(LARGE(D606:W606,{1,2,3,4,5,6,7,8})),0))</f>
        <v>0</v>
      </c>
      <c r="AC606" s="11"/>
    </row>
    <row r="607" spans="1:29" ht="15" customHeight="1">
      <c r="A607" s="75" t="s">
        <v>446</v>
      </c>
      <c r="B607" s="62" t="s">
        <v>9</v>
      </c>
      <c r="C607" s="63" t="s">
        <v>53</v>
      </c>
      <c r="D607" s="58">
        <v>43</v>
      </c>
      <c r="E607" s="58">
        <v>43</v>
      </c>
      <c r="F607" s="58">
        <v>41</v>
      </c>
      <c r="G607" s="58"/>
      <c r="H607" s="58"/>
      <c r="I607" s="58">
        <v>43</v>
      </c>
      <c r="J607" s="58">
        <v>33</v>
      </c>
      <c r="K607" s="58"/>
      <c r="L607" s="209"/>
      <c r="M607" s="243">
        <v>41</v>
      </c>
      <c r="N607" s="58"/>
      <c r="O607" s="58">
        <v>41</v>
      </c>
      <c r="P607" s="58"/>
      <c r="Q607" s="58">
        <v>38</v>
      </c>
      <c r="R607" s="58"/>
      <c r="S607" s="58"/>
      <c r="T607" s="58"/>
      <c r="U607" s="58"/>
      <c r="V607" s="59">
        <v>43</v>
      </c>
      <c r="W607" s="58"/>
      <c r="X607" s="61"/>
      <c r="Y607" s="53">
        <f t="shared" si="18"/>
        <v>9</v>
      </c>
      <c r="Z607" s="54">
        <f t="shared" si="19"/>
        <v>40.666666666666664</v>
      </c>
      <c r="AA607" s="54">
        <f>IF(Y607=0,0,IF(Y607&gt;7,AVERAGE(LARGE(D607:W607,{1,2,3,4,5,6,7,8})),0))</f>
        <v>41.625</v>
      </c>
      <c r="AB607" s="54">
        <f>IF(Y607=0,0,IF(Y607&gt;7,SUM(LARGE(D607:W607,{1,2,3,4,5,6,7,8})),0))</f>
        <v>333</v>
      </c>
      <c r="AC607" s="11"/>
    </row>
    <row r="608" spans="1:29" ht="15" customHeight="1">
      <c r="A608" s="75" t="s">
        <v>446</v>
      </c>
      <c r="B608" s="62" t="s">
        <v>9</v>
      </c>
      <c r="C608" s="63" t="s">
        <v>55</v>
      </c>
      <c r="D608" s="58"/>
      <c r="E608" s="58"/>
      <c r="F608" s="58"/>
      <c r="G608" s="58"/>
      <c r="H608" s="58"/>
      <c r="I608" s="58"/>
      <c r="J608" s="58"/>
      <c r="K608" s="58"/>
      <c r="L608" s="209"/>
      <c r="M608" s="243"/>
      <c r="N608" s="58"/>
      <c r="O608" s="58"/>
      <c r="P608" s="58"/>
      <c r="Q608" s="58"/>
      <c r="R608" s="58"/>
      <c r="S608" s="58"/>
      <c r="T608" s="58"/>
      <c r="U608" s="58"/>
      <c r="V608" s="59"/>
      <c r="W608" s="58"/>
      <c r="X608" s="61"/>
      <c r="Y608" s="53">
        <f t="shared" si="18"/>
        <v>0</v>
      </c>
      <c r="Z608" s="54">
        <f t="shared" si="19"/>
        <v>0</v>
      </c>
      <c r="AA608" s="54">
        <f>IF(Y608=0,0,IF(Y608&gt;7,AVERAGE(LARGE(D608:W608,{1,2,3,4,5,6,7,8})),0))</f>
        <v>0</v>
      </c>
      <c r="AB608" s="54">
        <f>IF(Y608=0,0,IF(Y608&gt;7,SUM(LARGE(D608:W608,{1,2,3,4,5,6,7,8})),0))</f>
        <v>0</v>
      </c>
      <c r="AC608" s="11"/>
    </row>
    <row r="609" spans="1:29" ht="15" customHeight="1">
      <c r="A609" s="75" t="s">
        <v>446</v>
      </c>
      <c r="B609" s="62" t="s">
        <v>9</v>
      </c>
      <c r="C609" s="63" t="s">
        <v>66</v>
      </c>
      <c r="D609" s="58">
        <v>41</v>
      </c>
      <c r="E609" s="58">
        <v>45</v>
      </c>
      <c r="F609" s="58">
        <v>37</v>
      </c>
      <c r="G609" s="58"/>
      <c r="H609" s="58"/>
      <c r="I609" s="58">
        <v>44</v>
      </c>
      <c r="J609" s="58">
        <v>37</v>
      </c>
      <c r="K609" s="58"/>
      <c r="L609" s="209"/>
      <c r="M609" s="243">
        <v>42</v>
      </c>
      <c r="N609" s="58"/>
      <c r="O609" s="58">
        <v>42</v>
      </c>
      <c r="P609" s="58"/>
      <c r="Q609" s="58">
        <v>36</v>
      </c>
      <c r="R609" s="58"/>
      <c r="S609" s="58"/>
      <c r="T609" s="58"/>
      <c r="U609" s="58"/>
      <c r="V609" s="59">
        <v>43</v>
      </c>
      <c r="W609" s="58"/>
      <c r="X609" s="61"/>
      <c r="Y609" s="53">
        <f t="shared" si="18"/>
        <v>9</v>
      </c>
      <c r="Z609" s="54">
        <f t="shared" si="19"/>
        <v>40.777777777777779</v>
      </c>
      <c r="AA609" s="54">
        <f>IF(Y609=0,0,IF(Y609&gt;7,AVERAGE(LARGE(D609:W609,{1,2,3,4,5,6,7,8})),0))</f>
        <v>41.375</v>
      </c>
      <c r="AB609" s="54">
        <f>IF(Y609=0,0,IF(Y609&gt;7,SUM(LARGE(D609:W609,{1,2,3,4,5,6,7,8})),0))</f>
        <v>331</v>
      </c>
      <c r="AC609" s="11"/>
    </row>
    <row r="610" spans="1:29" ht="15" customHeight="1">
      <c r="A610" s="75" t="s">
        <v>447</v>
      </c>
      <c r="B610" s="62" t="s">
        <v>11</v>
      </c>
      <c r="C610" s="63" t="s">
        <v>53</v>
      </c>
      <c r="D610" s="58"/>
      <c r="E610" s="58"/>
      <c r="F610" s="58"/>
      <c r="G610" s="58"/>
      <c r="H610" s="58"/>
      <c r="I610" s="58"/>
      <c r="J610" s="58"/>
      <c r="K610" s="58"/>
      <c r="L610" s="209"/>
      <c r="M610" s="243"/>
      <c r="N610" s="58"/>
      <c r="O610" s="58"/>
      <c r="P610" s="58"/>
      <c r="Q610" s="58"/>
      <c r="R610" s="58"/>
      <c r="S610" s="58"/>
      <c r="T610" s="58"/>
      <c r="U610" s="58"/>
      <c r="V610" s="59"/>
      <c r="W610" s="58"/>
      <c r="X610" s="61"/>
      <c r="Y610" s="53">
        <f t="shared" si="18"/>
        <v>0</v>
      </c>
      <c r="Z610" s="54">
        <f t="shared" si="19"/>
        <v>0</v>
      </c>
      <c r="AA610" s="54">
        <f>IF(Y610=0,0,IF(Y610&gt;7,AVERAGE(LARGE(D610:W610,{1,2,3,4,5,6,7,8})),0))</f>
        <v>0</v>
      </c>
      <c r="AB610" s="54">
        <f>IF(Y610=0,0,IF(Y610&gt;7,SUM(LARGE(D610:W610,{1,2,3,4,5,6,7,8})),0))</f>
        <v>0</v>
      </c>
      <c r="AC610" s="11"/>
    </row>
    <row r="611" spans="1:29" ht="15" customHeight="1">
      <c r="A611" s="75" t="s">
        <v>448</v>
      </c>
      <c r="B611" s="62" t="s">
        <v>5</v>
      </c>
      <c r="C611" s="63" t="s">
        <v>53</v>
      </c>
      <c r="D611" s="58"/>
      <c r="E611" s="58">
        <v>33</v>
      </c>
      <c r="F611" s="58"/>
      <c r="G611" s="58">
        <v>33</v>
      </c>
      <c r="H611" s="58">
        <v>36</v>
      </c>
      <c r="I611" s="58"/>
      <c r="J611" s="58"/>
      <c r="K611" s="58"/>
      <c r="L611" s="209"/>
      <c r="M611" s="243"/>
      <c r="N611" s="58"/>
      <c r="O611" s="58">
        <v>41</v>
      </c>
      <c r="P611" s="58"/>
      <c r="Q611" s="58"/>
      <c r="R611" s="58"/>
      <c r="S611" s="58"/>
      <c r="T611" s="58"/>
      <c r="U611" s="58"/>
      <c r="V611" s="59"/>
      <c r="W611" s="58"/>
      <c r="X611" s="61"/>
      <c r="Y611" s="53">
        <f t="shared" si="18"/>
        <v>4</v>
      </c>
      <c r="Z611" s="54">
        <f t="shared" si="19"/>
        <v>35.75</v>
      </c>
      <c r="AA611" s="54">
        <f>IF(Y611=0,0,IF(Y611&gt;7,AVERAGE(LARGE(D611:W611,{1,2,3,4,5,6,7,8})),0))</f>
        <v>0</v>
      </c>
      <c r="AB611" s="54">
        <f>IF(Y611=0,0,IF(Y611&gt;7,SUM(LARGE(D611:W611,{1,2,3,4,5,6,7,8})),0))</f>
        <v>0</v>
      </c>
      <c r="AC611" s="11"/>
    </row>
    <row r="612" spans="1:29" ht="15" customHeight="1">
      <c r="A612" s="75" t="s">
        <v>448</v>
      </c>
      <c r="B612" s="62" t="s">
        <v>5</v>
      </c>
      <c r="C612" s="63" t="s">
        <v>94</v>
      </c>
      <c r="D612" s="58"/>
      <c r="E612" s="58">
        <v>23</v>
      </c>
      <c r="F612" s="58"/>
      <c r="G612" s="58">
        <v>24</v>
      </c>
      <c r="H612" s="58">
        <v>22</v>
      </c>
      <c r="I612" s="58"/>
      <c r="J612" s="58"/>
      <c r="K612" s="58"/>
      <c r="L612" s="209"/>
      <c r="M612" s="243"/>
      <c r="N612" s="58"/>
      <c r="O612" s="58">
        <v>26</v>
      </c>
      <c r="P612" s="58">
        <v>24</v>
      </c>
      <c r="Q612" s="58"/>
      <c r="R612" s="58"/>
      <c r="S612" s="58"/>
      <c r="T612" s="58"/>
      <c r="U612" s="58"/>
      <c r="V612" s="59"/>
      <c r="W612" s="58"/>
      <c r="X612" s="61"/>
      <c r="Y612" s="53">
        <f t="shared" si="18"/>
        <v>5</v>
      </c>
      <c r="Z612" s="54">
        <f t="shared" si="19"/>
        <v>23.8</v>
      </c>
      <c r="AA612" s="54">
        <f>IF(Y612=0,0,IF(Y612&gt;7,AVERAGE(LARGE(D612:W612,{1,2,3,4,5,6,7,8})),0))</f>
        <v>0</v>
      </c>
      <c r="AB612" s="54">
        <f>IF(Y612=0,0,IF(Y612&gt;7,SUM(LARGE(D612:W612,{1,2,3,4,5,6,7,8})),0))</f>
        <v>0</v>
      </c>
      <c r="AC612" s="11"/>
    </row>
    <row r="613" spans="1:29" ht="15" customHeight="1">
      <c r="A613" s="76" t="s">
        <v>557</v>
      </c>
      <c r="B613" s="61" t="s">
        <v>4</v>
      </c>
      <c r="C613" s="66" t="s">
        <v>53</v>
      </c>
      <c r="D613" s="67"/>
      <c r="E613" s="67"/>
      <c r="F613" s="67"/>
      <c r="G613" s="67"/>
      <c r="H613" s="67"/>
      <c r="I613" s="67"/>
      <c r="J613" s="67"/>
      <c r="K613" s="58"/>
      <c r="L613" s="210"/>
      <c r="M613" s="244">
        <v>24</v>
      </c>
      <c r="N613" s="67"/>
      <c r="O613" s="67"/>
      <c r="P613" s="67"/>
      <c r="Q613" s="67"/>
      <c r="R613" s="67"/>
      <c r="S613" s="67"/>
      <c r="T613" s="67"/>
      <c r="U613" s="67"/>
      <c r="V613" s="68"/>
      <c r="W613" s="67"/>
      <c r="X613" s="60"/>
      <c r="Y613" s="53">
        <f t="shared" si="18"/>
        <v>1</v>
      </c>
      <c r="Z613" s="54">
        <f t="shared" si="19"/>
        <v>24</v>
      </c>
      <c r="AA613" s="54">
        <f>IF(Y613=0,0,IF(Y613&gt;7,AVERAGE(LARGE(D613:W613,{1,2,3,4,5,6,7,8})),0))</f>
        <v>0</v>
      </c>
      <c r="AB613" s="54">
        <f>IF(Y613=0,0,IF(Y613&gt;7,SUM(LARGE(D613:W613,{1,2,3,4,5,6,7,8})),0))</f>
        <v>0</v>
      </c>
      <c r="AC613" s="11"/>
    </row>
    <row r="614" spans="1:29" ht="15" customHeight="1">
      <c r="A614" s="76" t="s">
        <v>449</v>
      </c>
      <c r="B614" s="61" t="s">
        <v>4</v>
      </c>
      <c r="C614" s="66" t="s">
        <v>53</v>
      </c>
      <c r="D614" s="67"/>
      <c r="E614" s="67"/>
      <c r="F614" s="67">
        <v>39</v>
      </c>
      <c r="G614" s="67">
        <v>42</v>
      </c>
      <c r="H614" s="67">
        <v>34</v>
      </c>
      <c r="I614" s="67"/>
      <c r="J614" s="67"/>
      <c r="K614" s="58">
        <v>34</v>
      </c>
      <c r="L614" s="210"/>
      <c r="M614" s="243">
        <v>36</v>
      </c>
      <c r="N614" s="67">
        <v>33</v>
      </c>
      <c r="O614" s="67">
        <v>38</v>
      </c>
      <c r="P614" s="67">
        <v>33</v>
      </c>
      <c r="Q614" s="67">
        <v>41</v>
      </c>
      <c r="R614" s="67"/>
      <c r="S614" s="67"/>
      <c r="T614" s="67"/>
      <c r="U614" s="67"/>
      <c r="V614" s="68">
        <v>31</v>
      </c>
      <c r="W614" s="67">
        <v>36</v>
      </c>
      <c r="X614" s="61"/>
      <c r="Y614" s="53">
        <f t="shared" si="18"/>
        <v>11</v>
      </c>
      <c r="Z614" s="54">
        <f t="shared" si="19"/>
        <v>36.090909090909093</v>
      </c>
      <c r="AA614" s="54">
        <f>IF(Y614=0,0,IF(Y614&gt;7,AVERAGE(LARGE(D614:W614,{1,2,3,4,5,6,7,8})),0))</f>
        <v>37.5</v>
      </c>
      <c r="AB614" s="54">
        <f>IF(Y614=0,0,IF(Y614&gt;7,SUM(LARGE(D614:W614,{1,2,3,4,5,6,7,8})),0))</f>
        <v>300</v>
      </c>
      <c r="AC614" s="11"/>
    </row>
    <row r="615" spans="1:29" ht="15" customHeight="1">
      <c r="A615" s="76" t="s">
        <v>450</v>
      </c>
      <c r="B615" s="61" t="s">
        <v>90</v>
      </c>
      <c r="C615" s="63" t="s">
        <v>53</v>
      </c>
      <c r="D615" s="58"/>
      <c r="E615" s="58"/>
      <c r="F615" s="58"/>
      <c r="G615" s="58">
        <v>32</v>
      </c>
      <c r="H615" s="58"/>
      <c r="I615" s="58"/>
      <c r="J615" s="58"/>
      <c r="K615" s="58"/>
      <c r="L615" s="209"/>
      <c r="M615" s="243"/>
      <c r="N615" s="58"/>
      <c r="O615" s="58"/>
      <c r="P615" s="58"/>
      <c r="Q615" s="58"/>
      <c r="R615" s="58"/>
      <c r="S615" s="58"/>
      <c r="T615" s="58"/>
      <c r="U615" s="58"/>
      <c r="V615" s="59">
        <v>21</v>
      </c>
      <c r="W615" s="58"/>
      <c r="X615" s="61"/>
      <c r="Y615" s="53">
        <f t="shared" si="18"/>
        <v>2</v>
      </c>
      <c r="Z615" s="54">
        <f t="shared" si="19"/>
        <v>26.5</v>
      </c>
      <c r="AA615" s="54">
        <f>IF(Y615=0,0,IF(Y615&gt;7,AVERAGE(LARGE(D615:W615,{1,2,3,4,5,6,7,8})),0))</f>
        <v>0</v>
      </c>
      <c r="AB615" s="54">
        <f>IF(Y615=0,0,IF(Y615&gt;7,SUM(LARGE(D615:W615,{1,2,3,4,5,6,7,8})),0))</f>
        <v>0</v>
      </c>
      <c r="AC615" s="11"/>
    </row>
    <row r="616" spans="1:29" ht="15" customHeight="1">
      <c r="A616" s="75" t="s">
        <v>451</v>
      </c>
      <c r="B616" s="62" t="s">
        <v>3</v>
      </c>
      <c r="C616" s="63" t="s">
        <v>53</v>
      </c>
      <c r="D616" s="58">
        <v>32</v>
      </c>
      <c r="E616" s="58">
        <v>25</v>
      </c>
      <c r="F616" s="58"/>
      <c r="G616" s="58"/>
      <c r="H616" s="58"/>
      <c r="I616" s="58">
        <v>33</v>
      </c>
      <c r="J616" s="58"/>
      <c r="K616" s="58"/>
      <c r="L616" s="209"/>
      <c r="M616" s="243"/>
      <c r="N616" s="58"/>
      <c r="O616" s="58"/>
      <c r="P616" s="58"/>
      <c r="Q616" s="58"/>
      <c r="R616" s="58"/>
      <c r="S616" s="58"/>
      <c r="T616" s="58"/>
      <c r="U616" s="58"/>
      <c r="V616" s="59">
        <v>32</v>
      </c>
      <c r="W616" s="58"/>
      <c r="X616" s="61"/>
      <c r="Y616" s="53">
        <f t="shared" si="18"/>
        <v>4</v>
      </c>
      <c r="Z616" s="54">
        <f t="shared" si="19"/>
        <v>30.5</v>
      </c>
      <c r="AA616" s="54">
        <f>IF(Y616=0,0,IF(Y616&gt;7,AVERAGE(LARGE(D616:W616,{1,2,3,4,5,6,7,8})),0))</f>
        <v>0</v>
      </c>
      <c r="AB616" s="54">
        <f>IF(Y616=0,0,IF(Y616&gt;7,SUM(LARGE(D616:W616,{1,2,3,4,5,6,7,8})),0))</f>
        <v>0</v>
      </c>
      <c r="AC616" s="11"/>
    </row>
    <row r="617" spans="1:29" ht="15" customHeight="1">
      <c r="A617" s="75" t="s">
        <v>452</v>
      </c>
      <c r="B617" s="62" t="s">
        <v>11</v>
      </c>
      <c r="C617" s="63" t="s">
        <v>53</v>
      </c>
      <c r="D617" s="58">
        <v>23</v>
      </c>
      <c r="E617" s="58"/>
      <c r="F617" s="58"/>
      <c r="G617" s="58"/>
      <c r="H617" s="58"/>
      <c r="I617" s="58"/>
      <c r="J617" s="58"/>
      <c r="K617" s="58"/>
      <c r="L617" s="209"/>
      <c r="M617" s="243"/>
      <c r="N617" s="58"/>
      <c r="O617" s="58"/>
      <c r="P617" s="58"/>
      <c r="Q617" s="58"/>
      <c r="R617" s="58"/>
      <c r="S617" s="58"/>
      <c r="T617" s="58"/>
      <c r="U617" s="58"/>
      <c r="V617" s="59"/>
      <c r="W617" s="58"/>
      <c r="X617" s="61"/>
      <c r="Y617" s="53">
        <f t="shared" si="18"/>
        <v>1</v>
      </c>
      <c r="Z617" s="54">
        <f t="shared" si="19"/>
        <v>23</v>
      </c>
      <c r="AA617" s="54">
        <f>IF(Y617=0,0,IF(Y617&gt;7,AVERAGE(LARGE(D617:W617,{1,2,3,4,5,6,7,8})),0))</f>
        <v>0</v>
      </c>
      <c r="AB617" s="54">
        <f>IF(Y617=0,0,IF(Y617&gt;7,SUM(LARGE(D617:W617,{1,2,3,4,5,6,7,8})),0))</f>
        <v>0</v>
      </c>
      <c r="AC617" s="11"/>
    </row>
    <row r="618" spans="1:29" ht="15" customHeight="1">
      <c r="A618" s="75" t="s">
        <v>453</v>
      </c>
      <c r="B618" s="62" t="s">
        <v>11</v>
      </c>
      <c r="C618" s="63" t="s">
        <v>53</v>
      </c>
      <c r="D618" s="58">
        <v>25</v>
      </c>
      <c r="E618" s="58"/>
      <c r="F618" s="58"/>
      <c r="G618" s="58"/>
      <c r="H618" s="58"/>
      <c r="I618" s="58"/>
      <c r="J618" s="58"/>
      <c r="K618" s="58"/>
      <c r="L618" s="209">
        <v>42</v>
      </c>
      <c r="M618" s="243"/>
      <c r="N618" s="58"/>
      <c r="O618" s="58"/>
      <c r="P618" s="58"/>
      <c r="Q618" s="58"/>
      <c r="R618" s="58"/>
      <c r="S618" s="58"/>
      <c r="T618" s="59"/>
      <c r="U618" s="58"/>
      <c r="V618" s="59"/>
      <c r="W618" s="58"/>
      <c r="X618" s="61"/>
      <c r="Y618" s="53">
        <f t="shared" si="18"/>
        <v>2</v>
      </c>
      <c r="Z618" s="54">
        <f t="shared" si="19"/>
        <v>33.5</v>
      </c>
      <c r="AA618" s="54">
        <f>IF(Y618=0,0,IF(Y618&gt;7,AVERAGE(LARGE(D618:W618,{1,2,3,4,5,6,7,8})),0))</f>
        <v>0</v>
      </c>
      <c r="AB618" s="54">
        <f>IF(Y618=0,0,IF(Y618&gt;7,SUM(LARGE(D618:W618,{1,2,3,4,5,6,7,8})),0))</f>
        <v>0</v>
      </c>
      <c r="AC618" s="11"/>
    </row>
    <row r="619" spans="1:29" ht="15" customHeight="1">
      <c r="A619" s="75" t="s">
        <v>454</v>
      </c>
      <c r="B619" s="62" t="s">
        <v>5</v>
      </c>
      <c r="C619" s="63" t="s">
        <v>56</v>
      </c>
      <c r="D619" s="58"/>
      <c r="E619" s="58"/>
      <c r="F619" s="58"/>
      <c r="G619" s="58"/>
      <c r="H619" s="58"/>
      <c r="I619" s="58"/>
      <c r="J619" s="58"/>
      <c r="K619" s="58"/>
      <c r="L619" s="209"/>
      <c r="M619" s="243"/>
      <c r="N619" s="58"/>
      <c r="O619" s="58"/>
      <c r="P619" s="58"/>
      <c r="Q619" s="58"/>
      <c r="R619" s="58"/>
      <c r="S619" s="58"/>
      <c r="T619" s="58"/>
      <c r="U619" s="58"/>
      <c r="V619" s="59"/>
      <c r="W619" s="58"/>
      <c r="X619" s="61"/>
      <c r="Y619" s="53">
        <f t="shared" si="18"/>
        <v>0</v>
      </c>
      <c r="Z619" s="54">
        <f t="shared" si="19"/>
        <v>0</v>
      </c>
      <c r="AA619" s="54">
        <f>IF(Y619=0,0,IF(Y619&gt;7,AVERAGE(LARGE(D619:W619,{1,2,3,4,5,6,7,8})),0))</f>
        <v>0</v>
      </c>
      <c r="AB619" s="54">
        <f>IF(Y619=0,0,IF(Y619&gt;7,SUM(LARGE(D619:W619,{1,2,3,4,5,6,7,8})),0))</f>
        <v>0</v>
      </c>
      <c r="AC619" s="11"/>
    </row>
    <row r="620" spans="1:29" ht="15" customHeight="1">
      <c r="A620" s="75" t="s">
        <v>455</v>
      </c>
      <c r="B620" s="62" t="s">
        <v>5</v>
      </c>
      <c r="C620" s="63" t="s">
        <v>53</v>
      </c>
      <c r="D620" s="58"/>
      <c r="E620" s="58"/>
      <c r="F620" s="58">
        <v>32</v>
      </c>
      <c r="G620" s="58">
        <v>35</v>
      </c>
      <c r="H620" s="58"/>
      <c r="I620" s="58"/>
      <c r="J620" s="58"/>
      <c r="K620" s="58">
        <v>32</v>
      </c>
      <c r="L620" s="209"/>
      <c r="M620" s="243">
        <v>36</v>
      </c>
      <c r="N620" s="58">
        <v>30</v>
      </c>
      <c r="O620" s="58"/>
      <c r="P620" s="58"/>
      <c r="Q620" s="58"/>
      <c r="R620" s="58"/>
      <c r="S620" s="58"/>
      <c r="T620" s="58"/>
      <c r="U620" s="58"/>
      <c r="V620" s="59"/>
      <c r="W620" s="58"/>
      <c r="X620" s="61"/>
      <c r="Y620" s="53">
        <f t="shared" si="18"/>
        <v>5</v>
      </c>
      <c r="Z620" s="54">
        <f t="shared" si="19"/>
        <v>33</v>
      </c>
      <c r="AA620" s="54">
        <f>IF(Y620=0,0,IF(Y620&gt;7,AVERAGE(LARGE(D620:W620,{1,2,3,4,5,6,7,8})),0))</f>
        <v>0</v>
      </c>
      <c r="AB620" s="54">
        <f>IF(Y620=0,0,IF(Y620&gt;7,SUM(LARGE(D620:W620,{1,2,3,4,5,6,7,8})),0))</f>
        <v>0</v>
      </c>
      <c r="AC620" s="11"/>
    </row>
    <row r="621" spans="1:29" ht="15" customHeight="1">
      <c r="A621" s="75" t="s">
        <v>456</v>
      </c>
      <c r="B621" s="62" t="s">
        <v>5</v>
      </c>
      <c r="C621" s="63" t="s">
        <v>53</v>
      </c>
      <c r="D621" s="58"/>
      <c r="E621" s="58"/>
      <c r="F621" s="58"/>
      <c r="G621" s="58"/>
      <c r="H621" s="58"/>
      <c r="I621" s="58"/>
      <c r="J621" s="58"/>
      <c r="K621" s="58"/>
      <c r="L621" s="209"/>
      <c r="M621" s="243"/>
      <c r="N621" s="58"/>
      <c r="O621" s="58"/>
      <c r="P621" s="58"/>
      <c r="Q621" s="58"/>
      <c r="R621" s="58"/>
      <c r="S621" s="58"/>
      <c r="T621" s="58"/>
      <c r="U621" s="58"/>
      <c r="V621" s="59"/>
      <c r="W621" s="58"/>
      <c r="X621" s="61"/>
      <c r="Y621" s="53">
        <f t="shared" si="18"/>
        <v>0</v>
      </c>
      <c r="Z621" s="54">
        <f t="shared" si="19"/>
        <v>0</v>
      </c>
      <c r="AA621" s="54">
        <f>IF(Y621=0,0,IF(Y621&gt;7,AVERAGE(LARGE(D621:W621,{1,2,3,4,5,6,7,8})),0))</f>
        <v>0</v>
      </c>
      <c r="AB621" s="54">
        <f>IF(Y621=0,0,IF(Y621&gt;7,SUM(LARGE(D621:W621,{1,2,3,4,5,6,7,8})),0))</f>
        <v>0</v>
      </c>
      <c r="AC621" s="11"/>
    </row>
    <row r="622" spans="1:29" ht="15" customHeight="1">
      <c r="A622" s="75" t="s">
        <v>542</v>
      </c>
      <c r="B622" s="62" t="s">
        <v>5</v>
      </c>
      <c r="C622" s="63" t="s">
        <v>68</v>
      </c>
      <c r="D622" s="58"/>
      <c r="E622" s="58"/>
      <c r="F622" s="58"/>
      <c r="G622" s="58"/>
      <c r="H622" s="58"/>
      <c r="I622" s="58"/>
      <c r="J622" s="58"/>
      <c r="K622" s="58"/>
      <c r="L622" s="209">
        <v>15</v>
      </c>
      <c r="M622" s="243"/>
      <c r="N622" s="58"/>
      <c r="O622" s="58"/>
      <c r="P622" s="58"/>
      <c r="Q622" s="58"/>
      <c r="R622" s="58"/>
      <c r="S622" s="58"/>
      <c r="T622" s="58"/>
      <c r="U622" s="58"/>
      <c r="V622" s="59"/>
      <c r="W622" s="58"/>
      <c r="X622" s="61"/>
      <c r="Y622" s="53">
        <f t="shared" si="18"/>
        <v>1</v>
      </c>
      <c r="Z622" s="54">
        <f t="shared" si="19"/>
        <v>15</v>
      </c>
      <c r="AA622" s="54">
        <f>IF(Y622=0,0,IF(Y622&gt;7,AVERAGE(LARGE(D622:W622,{1,2,3,4,5,6,7,8})),0))</f>
        <v>0</v>
      </c>
      <c r="AB622" s="54">
        <f>IF(Y622=0,0,IF(Y622&gt;7,SUM(LARGE(D622:W622,{1,2,3,4,5,6,7,8})),0))</f>
        <v>0</v>
      </c>
      <c r="AC622" s="11"/>
    </row>
    <row r="623" spans="1:29" ht="15" customHeight="1">
      <c r="A623" s="75" t="s">
        <v>457</v>
      </c>
      <c r="B623" s="62" t="s">
        <v>5</v>
      </c>
      <c r="C623" s="63" t="s">
        <v>53</v>
      </c>
      <c r="D623" s="58"/>
      <c r="E623" s="58"/>
      <c r="F623" s="58">
        <v>35</v>
      </c>
      <c r="G623" s="58">
        <v>31</v>
      </c>
      <c r="H623" s="58"/>
      <c r="I623" s="58"/>
      <c r="J623" s="58"/>
      <c r="K623" s="58"/>
      <c r="L623" s="209">
        <v>38</v>
      </c>
      <c r="M623" s="243">
        <v>22</v>
      </c>
      <c r="N623" s="58">
        <v>31</v>
      </c>
      <c r="O623" s="58"/>
      <c r="P623" s="58">
        <v>24</v>
      </c>
      <c r="Q623" s="58"/>
      <c r="R623" s="58"/>
      <c r="S623" s="58"/>
      <c r="T623" s="58"/>
      <c r="U623" s="58"/>
      <c r="V623" s="59"/>
      <c r="W623" s="58"/>
      <c r="X623" s="61"/>
      <c r="Y623" s="53">
        <f t="shared" si="18"/>
        <v>6</v>
      </c>
      <c r="Z623" s="54">
        <f t="shared" si="19"/>
        <v>30.166666666666668</v>
      </c>
      <c r="AA623" s="54">
        <f>IF(Y623=0,0,IF(Y623&gt;7,AVERAGE(LARGE(D623:W623,{1,2,3,4,5,6,7,8})),0))</f>
        <v>0</v>
      </c>
      <c r="AB623" s="54">
        <f>IF(Y623=0,0,IF(Y623&gt;7,SUM(LARGE(D623:W623,{1,2,3,4,5,6,7,8})),0))</f>
        <v>0</v>
      </c>
      <c r="AC623" s="11"/>
    </row>
    <row r="624" spans="1:29" ht="15" customHeight="1">
      <c r="A624" s="75" t="s">
        <v>458</v>
      </c>
      <c r="B624" s="62" t="s">
        <v>5</v>
      </c>
      <c r="C624" s="63" t="s">
        <v>68</v>
      </c>
      <c r="D624" s="58">
        <v>41</v>
      </c>
      <c r="E624" s="58">
        <v>38</v>
      </c>
      <c r="F624" s="58">
        <v>41</v>
      </c>
      <c r="G624" s="58">
        <v>40</v>
      </c>
      <c r="H624" s="58"/>
      <c r="I624" s="58"/>
      <c r="J624" s="58"/>
      <c r="K624" s="58"/>
      <c r="L624" s="209">
        <v>28</v>
      </c>
      <c r="M624" s="243">
        <v>35</v>
      </c>
      <c r="N624" s="58">
        <v>36</v>
      </c>
      <c r="O624" s="58"/>
      <c r="P624" s="58">
        <v>41</v>
      </c>
      <c r="Q624" s="58"/>
      <c r="R624" s="58"/>
      <c r="S624" s="58"/>
      <c r="T624" s="58"/>
      <c r="U624" s="58"/>
      <c r="V624" s="59"/>
      <c r="W624" s="58"/>
      <c r="X624" s="61"/>
      <c r="Y624" s="53">
        <f t="shared" si="18"/>
        <v>8</v>
      </c>
      <c r="Z624" s="54">
        <f t="shared" si="19"/>
        <v>37.5</v>
      </c>
      <c r="AA624" s="54">
        <f>IF(Y624=0,0,IF(Y624&gt;7,AVERAGE(LARGE(D624:W624,{1,2,3,4,5,6,7,8})),0))</f>
        <v>37.5</v>
      </c>
      <c r="AB624" s="54">
        <f>IF(Y624=0,0,IF(Y624&gt;7,SUM(LARGE(D624:W624,{1,2,3,4,5,6,7,8})),0))</f>
        <v>300</v>
      </c>
      <c r="AC624" s="11"/>
    </row>
    <row r="625" spans="1:29" ht="15" customHeight="1">
      <c r="A625" s="75" t="s">
        <v>459</v>
      </c>
      <c r="B625" s="62" t="s">
        <v>5</v>
      </c>
      <c r="C625" s="63" t="s">
        <v>85</v>
      </c>
      <c r="D625" s="58"/>
      <c r="E625" s="58"/>
      <c r="F625" s="58"/>
      <c r="G625" s="58"/>
      <c r="H625" s="58"/>
      <c r="I625" s="58"/>
      <c r="J625" s="58"/>
      <c r="K625" s="58"/>
      <c r="L625" s="209"/>
      <c r="M625" s="243"/>
      <c r="N625" s="58"/>
      <c r="O625" s="58"/>
      <c r="P625" s="58"/>
      <c r="Q625" s="58"/>
      <c r="R625" s="58"/>
      <c r="S625" s="58"/>
      <c r="T625" s="58"/>
      <c r="U625" s="58"/>
      <c r="V625" s="59"/>
      <c r="W625" s="58"/>
      <c r="X625" s="61"/>
      <c r="Y625" s="53">
        <f t="shared" si="18"/>
        <v>0</v>
      </c>
      <c r="Z625" s="54">
        <f t="shared" si="19"/>
        <v>0</v>
      </c>
      <c r="AA625" s="54">
        <f>IF(Y625=0,0,IF(Y625&gt;7,AVERAGE(LARGE(D625:W625,{1,2,3,4,5,6,7,8})),0))</f>
        <v>0</v>
      </c>
      <c r="AB625" s="54">
        <f>IF(Y625=0,0,IF(Y625&gt;7,SUM(LARGE(D625:W625,{1,2,3,4,5,6,7,8})),0))</f>
        <v>0</v>
      </c>
      <c r="AC625" s="11"/>
    </row>
    <row r="626" spans="1:29" ht="15" customHeight="1">
      <c r="A626" s="75" t="s">
        <v>460</v>
      </c>
      <c r="B626" s="62" t="s">
        <v>9</v>
      </c>
      <c r="C626" s="63" t="s">
        <v>53</v>
      </c>
      <c r="D626" s="58"/>
      <c r="E626" s="58"/>
      <c r="F626" s="58"/>
      <c r="G626" s="58"/>
      <c r="H626" s="58"/>
      <c r="I626" s="58"/>
      <c r="J626" s="58"/>
      <c r="K626" s="58"/>
      <c r="L626" s="209"/>
      <c r="M626" s="243"/>
      <c r="N626" s="58"/>
      <c r="O626" s="58">
        <v>39</v>
      </c>
      <c r="P626" s="58"/>
      <c r="Q626" s="58"/>
      <c r="R626" s="58"/>
      <c r="S626" s="58"/>
      <c r="T626" s="58"/>
      <c r="U626" s="58"/>
      <c r="V626" s="59"/>
      <c r="W626" s="58"/>
      <c r="X626" s="61"/>
      <c r="Y626" s="53">
        <f t="shared" si="18"/>
        <v>1</v>
      </c>
      <c r="Z626" s="54">
        <f t="shared" si="19"/>
        <v>39</v>
      </c>
      <c r="AA626" s="54">
        <f>IF(Y626=0,0,IF(Y626&gt;7,AVERAGE(LARGE(D626:W626,{1,2,3,4,5,6,7,8})),0))</f>
        <v>0</v>
      </c>
      <c r="AB626" s="54">
        <f>IF(Y626=0,0,IF(Y626&gt;7,SUM(LARGE(D626:W626,{1,2,3,4,5,6,7,8})),0))</f>
        <v>0</v>
      </c>
      <c r="AC626" s="11"/>
    </row>
    <row r="627" spans="1:29" ht="15" customHeight="1">
      <c r="A627" s="75" t="s">
        <v>461</v>
      </c>
      <c r="B627" s="62" t="s">
        <v>4</v>
      </c>
      <c r="C627" s="63" t="s">
        <v>66</v>
      </c>
      <c r="D627" s="58"/>
      <c r="E627" s="58"/>
      <c r="F627" s="58"/>
      <c r="G627" s="58"/>
      <c r="H627" s="58"/>
      <c r="I627" s="58"/>
      <c r="J627" s="58"/>
      <c r="K627" s="58"/>
      <c r="L627" s="209"/>
      <c r="M627" s="243"/>
      <c r="N627" s="58"/>
      <c r="O627" s="58"/>
      <c r="P627" s="58"/>
      <c r="Q627" s="58">
        <v>37</v>
      </c>
      <c r="R627" s="58"/>
      <c r="S627" s="58"/>
      <c r="T627" s="58"/>
      <c r="U627" s="58"/>
      <c r="V627" s="59"/>
      <c r="W627" s="58"/>
      <c r="X627" s="60"/>
      <c r="Y627" s="53">
        <f t="shared" si="18"/>
        <v>1</v>
      </c>
      <c r="Z627" s="54">
        <f t="shared" si="19"/>
        <v>37</v>
      </c>
      <c r="AA627" s="54">
        <f>IF(Y627=0,0,IF(Y627&gt;7,AVERAGE(LARGE(D627:W627,{1,2,3,4,5,6,7,8})),0))</f>
        <v>0</v>
      </c>
      <c r="AB627" s="54">
        <f>IF(Y627=0,0,IF(Y627&gt;7,SUM(LARGE(D627:W627,{1,2,3,4,5,6,7,8})),0))</f>
        <v>0</v>
      </c>
      <c r="AC627" s="11"/>
    </row>
    <row r="628" spans="1:29" ht="15" customHeight="1">
      <c r="A628" s="75" t="s">
        <v>461</v>
      </c>
      <c r="B628" s="62" t="s">
        <v>4</v>
      </c>
      <c r="C628" s="63" t="s">
        <v>56</v>
      </c>
      <c r="D628" s="58"/>
      <c r="E628" s="58"/>
      <c r="F628" s="58"/>
      <c r="G628" s="58"/>
      <c r="H628" s="58"/>
      <c r="I628" s="58"/>
      <c r="J628" s="58"/>
      <c r="K628" s="58"/>
      <c r="L628" s="209"/>
      <c r="M628" s="243"/>
      <c r="N628" s="58"/>
      <c r="O628" s="58"/>
      <c r="P628" s="58"/>
      <c r="Q628" s="58">
        <v>35</v>
      </c>
      <c r="R628" s="58"/>
      <c r="S628" s="58"/>
      <c r="T628" s="58"/>
      <c r="U628" s="58"/>
      <c r="V628" s="59"/>
      <c r="W628" s="58"/>
      <c r="X628" s="61"/>
      <c r="Y628" s="53">
        <f t="shared" si="18"/>
        <v>1</v>
      </c>
      <c r="Z628" s="54">
        <f t="shared" si="19"/>
        <v>35</v>
      </c>
      <c r="AA628" s="54">
        <f>IF(Y628=0,0,IF(Y628&gt;7,AVERAGE(LARGE(D628:W628,{1,2,3,4,5,6,7,8})),0))</f>
        <v>0</v>
      </c>
      <c r="AB628" s="54">
        <f>IF(Y628=0,0,IF(Y628&gt;7,SUM(LARGE(D628:W628,{1,2,3,4,5,6,7,8})),0))</f>
        <v>0</v>
      </c>
      <c r="AC628" s="11"/>
    </row>
    <row r="629" spans="1:29" ht="15" customHeight="1">
      <c r="A629" s="75" t="s">
        <v>462</v>
      </c>
      <c r="B629" s="62" t="s">
        <v>7</v>
      </c>
      <c r="C629" s="63" t="s">
        <v>56</v>
      </c>
      <c r="D629" s="58"/>
      <c r="E629" s="58"/>
      <c r="F629" s="58"/>
      <c r="G629" s="58"/>
      <c r="H629" s="58"/>
      <c r="I629" s="58">
        <v>29</v>
      </c>
      <c r="J629" s="58"/>
      <c r="K629" s="58"/>
      <c r="L629" s="209"/>
      <c r="M629" s="243"/>
      <c r="N629" s="58"/>
      <c r="O629" s="58"/>
      <c r="P629" s="58"/>
      <c r="Q629" s="58"/>
      <c r="R629" s="58"/>
      <c r="S629" s="58"/>
      <c r="T629" s="58"/>
      <c r="U629" s="58"/>
      <c r="V629" s="59"/>
      <c r="W629" s="58"/>
      <c r="X629" s="61"/>
      <c r="Y629" s="53">
        <f t="shared" si="18"/>
        <v>1</v>
      </c>
      <c r="Z629" s="54">
        <f t="shared" si="19"/>
        <v>29</v>
      </c>
      <c r="AA629" s="54">
        <f>IF(Y629=0,0,IF(Y629&gt;7,AVERAGE(LARGE(D629:W629,{1,2,3,4,5,6,7,8})),0))</f>
        <v>0</v>
      </c>
      <c r="AB629" s="54">
        <f>IF(Y629=0,0,IF(Y629&gt;7,SUM(LARGE(D629:W629,{1,2,3,4,5,6,7,8})),0))</f>
        <v>0</v>
      </c>
      <c r="AC629" s="11"/>
    </row>
    <row r="630" spans="1:29" ht="15" customHeight="1">
      <c r="A630" s="270" t="s">
        <v>463</v>
      </c>
      <c r="B630" s="62" t="s">
        <v>5</v>
      </c>
      <c r="C630" s="63" t="s">
        <v>53</v>
      </c>
      <c r="D630" s="58"/>
      <c r="E630" s="58">
        <v>26</v>
      </c>
      <c r="F630" s="58">
        <v>32</v>
      </c>
      <c r="G630" s="58">
        <v>30</v>
      </c>
      <c r="H630" s="58">
        <v>25</v>
      </c>
      <c r="I630" s="58">
        <v>34</v>
      </c>
      <c r="J630" s="58"/>
      <c r="K630" s="58">
        <v>25</v>
      </c>
      <c r="L630" s="209">
        <v>24</v>
      </c>
      <c r="M630" s="243"/>
      <c r="N630" s="58">
        <v>26</v>
      </c>
      <c r="O630" s="58">
        <v>28</v>
      </c>
      <c r="P630" s="58"/>
      <c r="Q630" s="58"/>
      <c r="R630" s="58"/>
      <c r="S630" s="58"/>
      <c r="T630" s="58"/>
      <c r="U630" s="58"/>
      <c r="V630" s="59">
        <v>30</v>
      </c>
      <c r="W630" s="58">
        <v>28</v>
      </c>
      <c r="X630" s="61"/>
      <c r="Y630" s="53">
        <f t="shared" si="18"/>
        <v>11</v>
      </c>
      <c r="Z630" s="54">
        <f t="shared" si="19"/>
        <v>28</v>
      </c>
      <c r="AA630" s="54">
        <f>IF(Y630=0,0,IF(Y630&gt;7,AVERAGE(LARGE(D630:W630,{1,2,3,4,5,6,7,8})),0))</f>
        <v>29.25</v>
      </c>
      <c r="AB630" s="54">
        <f>IF(Y630=0,0,IF(Y630&gt;7,SUM(LARGE(D630:W630,{1,2,3,4,5,6,7,8})),0))</f>
        <v>234</v>
      </c>
      <c r="AC630" s="11"/>
    </row>
    <row r="631" spans="1:29" ht="15" customHeight="1">
      <c r="A631" s="77" t="s">
        <v>464</v>
      </c>
      <c r="B631" s="62" t="s">
        <v>3</v>
      </c>
      <c r="C631" s="78" t="s">
        <v>53</v>
      </c>
      <c r="D631" s="58"/>
      <c r="E631" s="58"/>
      <c r="F631" s="58"/>
      <c r="G631" s="58"/>
      <c r="H631" s="58"/>
      <c r="I631" s="58"/>
      <c r="J631" s="58"/>
      <c r="K631" s="58"/>
      <c r="L631" s="209"/>
      <c r="M631" s="243"/>
      <c r="N631" s="58"/>
      <c r="O631" s="58"/>
      <c r="P631" s="58"/>
      <c r="Q631" s="58"/>
      <c r="R631" s="58"/>
      <c r="S631" s="58"/>
      <c r="T631" s="58"/>
      <c r="U631" s="58"/>
      <c r="V631" s="59"/>
      <c r="W631" s="58"/>
      <c r="X631" s="281"/>
      <c r="Y631" s="53">
        <f t="shared" si="18"/>
        <v>0</v>
      </c>
      <c r="Z631" s="54">
        <f t="shared" si="19"/>
        <v>0</v>
      </c>
      <c r="AA631" s="54">
        <f>IF(Y631=0,0,IF(Y631&gt;7,AVERAGE(LARGE(D631:W631,{1,2,3,4,5,6,7,8})),0))</f>
        <v>0</v>
      </c>
      <c r="AB631" s="54">
        <f>IF(Y631=0,0,IF(Y631&gt;7,SUM(LARGE(D631:W631,{1,2,3,4,5,6,7,8})),0))</f>
        <v>0</v>
      </c>
      <c r="AC631" s="11"/>
    </row>
    <row r="632" spans="1:29" ht="15" customHeight="1">
      <c r="A632" s="55" t="s">
        <v>465</v>
      </c>
      <c r="B632" s="62" t="s">
        <v>11</v>
      </c>
      <c r="C632" s="63" t="s">
        <v>53</v>
      </c>
      <c r="D632" s="58">
        <v>25</v>
      </c>
      <c r="E632" s="58">
        <v>27</v>
      </c>
      <c r="F632" s="58">
        <v>30</v>
      </c>
      <c r="G632" s="58">
        <v>30</v>
      </c>
      <c r="H632" s="58">
        <v>32</v>
      </c>
      <c r="I632" s="58"/>
      <c r="J632" s="58"/>
      <c r="K632" s="58"/>
      <c r="L632" s="209">
        <v>33</v>
      </c>
      <c r="M632" s="243">
        <v>30</v>
      </c>
      <c r="N632" s="58">
        <v>26</v>
      </c>
      <c r="O632" s="58">
        <v>26</v>
      </c>
      <c r="P632" s="58">
        <v>25</v>
      </c>
      <c r="Q632" s="58"/>
      <c r="R632" s="58"/>
      <c r="S632" s="58"/>
      <c r="T632" s="58"/>
      <c r="U632" s="58"/>
      <c r="V632" s="59">
        <v>25</v>
      </c>
      <c r="W632" s="58">
        <v>29</v>
      </c>
      <c r="X632" s="61"/>
      <c r="Y632" s="53">
        <f t="shared" si="18"/>
        <v>12</v>
      </c>
      <c r="Z632" s="54">
        <f t="shared" si="19"/>
        <v>28.166666666666668</v>
      </c>
      <c r="AA632" s="54">
        <f>IF(Y632=0,0,IF(Y632&gt;7,AVERAGE(LARGE(D632:W632,{1,2,3,4,5,6,7,8})),0))</f>
        <v>29.625</v>
      </c>
      <c r="AB632" s="54">
        <f>IF(Y632=0,0,IF(Y632&gt;7,SUM(LARGE(D632:W632,{1,2,3,4,5,6,7,8})),0))</f>
        <v>237</v>
      </c>
      <c r="AC632" s="11"/>
    </row>
    <row r="633" spans="1:29" ht="15" customHeight="1">
      <c r="A633" s="55" t="s">
        <v>466</v>
      </c>
      <c r="B633" s="62" t="s">
        <v>10</v>
      </c>
      <c r="C633" s="63" t="s">
        <v>53</v>
      </c>
      <c r="D633" s="58"/>
      <c r="E633" s="58"/>
      <c r="F633" s="58"/>
      <c r="G633" s="58"/>
      <c r="H633" s="58">
        <v>37</v>
      </c>
      <c r="I633" s="58"/>
      <c r="J633" s="58"/>
      <c r="K633" s="58"/>
      <c r="L633" s="209"/>
      <c r="M633" s="243"/>
      <c r="N633" s="58"/>
      <c r="O633" s="58"/>
      <c r="P633" s="58"/>
      <c r="Q633" s="58"/>
      <c r="R633" s="58"/>
      <c r="S633" s="58"/>
      <c r="T633" s="58"/>
      <c r="U633" s="58"/>
      <c r="V633" s="59"/>
      <c r="W633" s="58"/>
      <c r="X633" s="61"/>
      <c r="Y633" s="53">
        <f t="shared" si="18"/>
        <v>1</v>
      </c>
      <c r="Z633" s="54">
        <f t="shared" si="19"/>
        <v>37</v>
      </c>
      <c r="AA633" s="54">
        <f>IF(Y633=0,0,IF(Y633&gt;7,AVERAGE(LARGE(D633:W633,{1,2,3,4,5,6,7,8})),0))</f>
        <v>0</v>
      </c>
      <c r="AB633" s="54">
        <f>IF(Y633=0,0,IF(Y633&gt;7,SUM(LARGE(D633:W633,{1,2,3,4,5,6,7,8})),0))</f>
        <v>0</v>
      </c>
      <c r="AC633" s="11"/>
    </row>
    <row r="634" spans="1:29" ht="15" customHeight="1">
      <c r="A634" s="55" t="s">
        <v>467</v>
      </c>
      <c r="B634" s="62" t="s">
        <v>10</v>
      </c>
      <c r="C634" s="63" t="s">
        <v>53</v>
      </c>
      <c r="D634" s="58"/>
      <c r="E634" s="58"/>
      <c r="F634" s="58"/>
      <c r="G634" s="58"/>
      <c r="H634" s="58">
        <v>32</v>
      </c>
      <c r="I634" s="58"/>
      <c r="J634" s="58"/>
      <c r="K634" s="58"/>
      <c r="L634" s="209"/>
      <c r="M634" s="243"/>
      <c r="N634" s="58"/>
      <c r="O634" s="58"/>
      <c r="P634" s="58"/>
      <c r="Q634" s="58"/>
      <c r="R634" s="58"/>
      <c r="S634" s="58"/>
      <c r="T634" s="58"/>
      <c r="U634" s="58"/>
      <c r="V634" s="59"/>
      <c r="W634" s="58"/>
      <c r="X634" s="61"/>
      <c r="Y634" s="53">
        <f t="shared" si="18"/>
        <v>1</v>
      </c>
      <c r="Z634" s="54">
        <f t="shared" si="19"/>
        <v>32</v>
      </c>
      <c r="AA634" s="54">
        <f>IF(Y634=0,0,IF(Y634&gt;7,AVERAGE(LARGE(D634:W634,{1,2,3,4,5,6,7,8})),0))</f>
        <v>0</v>
      </c>
      <c r="AB634" s="54">
        <f>IF(Y634=0,0,IF(Y634&gt;7,SUM(LARGE(D634:W634,{1,2,3,4,5,6,7,8})),0))</f>
        <v>0</v>
      </c>
      <c r="AC634" s="11"/>
    </row>
    <row r="635" spans="1:29" ht="15" customHeight="1">
      <c r="A635" s="55" t="s">
        <v>468</v>
      </c>
      <c r="B635" s="62" t="s">
        <v>11</v>
      </c>
      <c r="C635" s="63" t="s">
        <v>68</v>
      </c>
      <c r="D635" s="58"/>
      <c r="E635" s="58"/>
      <c r="F635" s="58"/>
      <c r="G635" s="58"/>
      <c r="H635" s="58"/>
      <c r="I635" s="58"/>
      <c r="J635" s="58"/>
      <c r="K635" s="58"/>
      <c r="L635" s="209"/>
      <c r="M635" s="243"/>
      <c r="N635" s="58"/>
      <c r="O635" s="58"/>
      <c r="P635" s="58"/>
      <c r="Q635" s="58"/>
      <c r="R635" s="58"/>
      <c r="S635" s="58"/>
      <c r="T635" s="58"/>
      <c r="U635" s="58"/>
      <c r="V635" s="59"/>
      <c r="W635" s="58"/>
      <c r="X635" s="61"/>
      <c r="Y635" s="53">
        <f t="shared" si="18"/>
        <v>0</v>
      </c>
      <c r="Z635" s="54">
        <f t="shared" si="19"/>
        <v>0</v>
      </c>
      <c r="AA635" s="54">
        <f>IF(Y635=0,0,IF(Y635&gt;7,AVERAGE(LARGE(D635:W635,{1,2,3,4,5,6,7,8})),0))</f>
        <v>0</v>
      </c>
      <c r="AB635" s="54">
        <f>IF(Y635=0,0,IF(Y635&gt;7,SUM(LARGE(D635:W635,{1,2,3,4,5,6,7,8})),0))</f>
        <v>0</v>
      </c>
      <c r="AC635" s="11"/>
    </row>
    <row r="636" spans="1:29" ht="15" customHeight="1">
      <c r="A636" s="55" t="s">
        <v>469</v>
      </c>
      <c r="B636" s="62" t="s">
        <v>11</v>
      </c>
      <c r="C636" s="63" t="s">
        <v>68</v>
      </c>
      <c r="D636" s="58"/>
      <c r="E636" s="58"/>
      <c r="F636" s="58"/>
      <c r="G636" s="58"/>
      <c r="H636" s="58"/>
      <c r="I636" s="58"/>
      <c r="J636" s="58"/>
      <c r="K636" s="58"/>
      <c r="L636" s="209"/>
      <c r="M636" s="243"/>
      <c r="N636" s="58"/>
      <c r="O636" s="58"/>
      <c r="P636" s="58"/>
      <c r="Q636" s="58"/>
      <c r="R636" s="58"/>
      <c r="S636" s="58"/>
      <c r="T636" s="58"/>
      <c r="U636" s="58"/>
      <c r="V636" s="59"/>
      <c r="W636" s="58"/>
      <c r="X636" s="60"/>
      <c r="Y636" s="53">
        <f t="shared" si="18"/>
        <v>0</v>
      </c>
      <c r="Z636" s="54">
        <f t="shared" si="19"/>
        <v>0</v>
      </c>
      <c r="AA636" s="54">
        <f>IF(Y636=0,0,IF(Y636&gt;7,AVERAGE(LARGE(D636:W636,{1,2,3,4,5,6,7,8})),0))</f>
        <v>0</v>
      </c>
      <c r="AB636" s="54">
        <f>IF(Y636=0,0,IF(Y636&gt;7,SUM(LARGE(D636:W636,{1,2,3,4,5,6,7,8})),0))</f>
        <v>0</v>
      </c>
      <c r="AC636" s="11"/>
    </row>
    <row r="637" spans="1:29" ht="15" customHeight="1">
      <c r="A637" s="55" t="s">
        <v>470</v>
      </c>
      <c r="B637" s="62" t="s">
        <v>4</v>
      </c>
      <c r="C637" s="63" t="s">
        <v>56</v>
      </c>
      <c r="D637" s="58"/>
      <c r="E637" s="58"/>
      <c r="F637" s="58">
        <v>25</v>
      </c>
      <c r="G637" s="58"/>
      <c r="H637" s="58"/>
      <c r="I637" s="58">
        <v>17</v>
      </c>
      <c r="J637" s="58"/>
      <c r="K637" s="58"/>
      <c r="L637" s="209"/>
      <c r="M637" s="243"/>
      <c r="N637" s="58"/>
      <c r="O637" s="58"/>
      <c r="P637" s="58"/>
      <c r="Q637" s="58"/>
      <c r="R637" s="58"/>
      <c r="S637" s="58"/>
      <c r="T637" s="59"/>
      <c r="U637" s="58"/>
      <c r="V637" s="59"/>
      <c r="W637" s="58"/>
      <c r="X637" s="61"/>
      <c r="Y637" s="53">
        <f t="shared" si="18"/>
        <v>2</v>
      </c>
      <c r="Z637" s="54">
        <f t="shared" si="19"/>
        <v>21</v>
      </c>
      <c r="AA637" s="54">
        <f>IF(Y637=0,0,IF(Y637&gt;7,AVERAGE(LARGE(D637:W637,{1,2,3,4,5,6,7,8})),0))</f>
        <v>0</v>
      </c>
      <c r="AB637" s="54">
        <f>IF(Y637=0,0,IF(Y637&gt;7,SUM(LARGE(D637:W637,{1,2,3,4,5,6,7,8})),0))</f>
        <v>0</v>
      </c>
      <c r="AC637" s="11"/>
    </row>
    <row r="638" spans="1:29" ht="15" customHeight="1">
      <c r="A638" s="55" t="s">
        <v>471</v>
      </c>
      <c r="B638" s="62" t="s">
        <v>4</v>
      </c>
      <c r="C638" s="63" t="s">
        <v>53</v>
      </c>
      <c r="D638" s="58"/>
      <c r="E638" s="58"/>
      <c r="F638" s="58"/>
      <c r="G638" s="58"/>
      <c r="H638" s="58"/>
      <c r="I638" s="58"/>
      <c r="J638" s="58"/>
      <c r="K638" s="58"/>
      <c r="L638" s="209"/>
      <c r="M638" s="243"/>
      <c r="N638" s="58"/>
      <c r="O638" s="58"/>
      <c r="P638" s="58"/>
      <c r="Q638" s="58"/>
      <c r="R638" s="58"/>
      <c r="S638" s="58"/>
      <c r="T638" s="58"/>
      <c r="U638" s="58"/>
      <c r="V638" s="59"/>
      <c r="W638" s="58"/>
      <c r="X638" s="60"/>
      <c r="Y638" s="53">
        <f t="shared" si="18"/>
        <v>0</v>
      </c>
      <c r="Z638" s="54">
        <f t="shared" si="19"/>
        <v>0</v>
      </c>
      <c r="AA638" s="54">
        <f>IF(Y638=0,0,IF(Y638&gt;7,AVERAGE(LARGE(D638:W638,{1,2,3,4,5,6,7,8})),0))</f>
        <v>0</v>
      </c>
      <c r="AB638" s="54">
        <f>IF(Y638=0,0,IF(Y638&gt;7,SUM(LARGE(D638:W638,{1,2,3,4,5,6,7,8})),0))</f>
        <v>0</v>
      </c>
      <c r="AC638" s="11"/>
    </row>
    <row r="639" spans="1:29" ht="15" customHeight="1">
      <c r="A639" s="55" t="s">
        <v>472</v>
      </c>
      <c r="B639" s="62" t="s">
        <v>6</v>
      </c>
      <c r="C639" s="63" t="s">
        <v>55</v>
      </c>
      <c r="D639" s="58">
        <v>41</v>
      </c>
      <c r="E639" s="58">
        <v>40</v>
      </c>
      <c r="F639" s="58">
        <v>39</v>
      </c>
      <c r="G639" s="58">
        <v>41</v>
      </c>
      <c r="H639" s="58">
        <v>43</v>
      </c>
      <c r="I639" s="58">
        <v>45</v>
      </c>
      <c r="J639" s="58"/>
      <c r="K639" s="58"/>
      <c r="L639" s="209">
        <v>36</v>
      </c>
      <c r="M639" s="243">
        <v>45</v>
      </c>
      <c r="N639" s="58">
        <v>41</v>
      </c>
      <c r="O639" s="58">
        <v>46</v>
      </c>
      <c r="P639" s="58">
        <v>38</v>
      </c>
      <c r="Q639" s="58">
        <v>41</v>
      </c>
      <c r="R639" s="58"/>
      <c r="S639" s="58"/>
      <c r="T639" s="58"/>
      <c r="U639" s="58"/>
      <c r="V639" s="59">
        <v>47</v>
      </c>
      <c r="W639" s="58">
        <v>38</v>
      </c>
      <c r="X639" s="61"/>
      <c r="Y639" s="53">
        <f t="shared" si="18"/>
        <v>14</v>
      </c>
      <c r="Z639" s="54">
        <f t="shared" si="19"/>
        <v>41.5</v>
      </c>
      <c r="AA639" s="54">
        <f>IF(Y639=0,0,IF(Y639&gt;7,AVERAGE(LARGE(D639:W639,{1,2,3,4,5,6,7,8})),0))</f>
        <v>43.625</v>
      </c>
      <c r="AB639" s="54">
        <f>IF(Y639=0,0,IF(Y639&gt;7,SUM(LARGE(D639:W639,{1,2,3,4,5,6,7,8})),0))</f>
        <v>349</v>
      </c>
      <c r="AC639" s="11"/>
    </row>
    <row r="640" spans="1:29" ht="15" customHeight="1">
      <c r="A640" s="55" t="s">
        <v>473</v>
      </c>
      <c r="B640" s="62" t="s">
        <v>90</v>
      </c>
      <c r="C640" s="63" t="s">
        <v>53</v>
      </c>
      <c r="D640" s="58"/>
      <c r="E640" s="58"/>
      <c r="F640" s="58">
        <v>42</v>
      </c>
      <c r="G640" s="58">
        <v>41</v>
      </c>
      <c r="H640" s="58">
        <v>41</v>
      </c>
      <c r="I640" s="58"/>
      <c r="J640" s="58"/>
      <c r="K640" s="58"/>
      <c r="L640" s="209"/>
      <c r="M640" s="243"/>
      <c r="N640" s="58"/>
      <c r="O640" s="58"/>
      <c r="P640" s="58"/>
      <c r="Q640" s="58"/>
      <c r="R640" s="58"/>
      <c r="S640" s="58"/>
      <c r="T640" s="58"/>
      <c r="U640" s="58"/>
      <c r="V640" s="59">
        <v>40</v>
      </c>
      <c r="W640" s="58"/>
      <c r="X640" s="61"/>
      <c r="Y640" s="53">
        <f t="shared" si="18"/>
        <v>4</v>
      </c>
      <c r="Z640" s="54">
        <f t="shared" si="19"/>
        <v>41</v>
      </c>
      <c r="AA640" s="54">
        <f>IF(Y640=0,0,IF(Y640&gt;7,AVERAGE(LARGE(D640:W640,{1,2,3,4,5,6,7,8})),0))</f>
        <v>0</v>
      </c>
      <c r="AB640" s="54">
        <f>IF(Y640=0,0,IF(Y640&gt;7,SUM(LARGE(D640:W640,{1,2,3,4,5,6,7,8})),0))</f>
        <v>0</v>
      </c>
      <c r="AC640" s="11"/>
    </row>
    <row r="641" spans="1:29" ht="15" customHeight="1">
      <c r="A641" s="55" t="s">
        <v>473</v>
      </c>
      <c r="B641" s="62" t="s">
        <v>90</v>
      </c>
      <c r="C641" s="63" t="s">
        <v>55</v>
      </c>
      <c r="D641" s="58"/>
      <c r="E641" s="58"/>
      <c r="F641" s="58">
        <v>33</v>
      </c>
      <c r="G641" s="58">
        <v>41</v>
      </c>
      <c r="H641" s="58"/>
      <c r="I641" s="58"/>
      <c r="J641" s="58"/>
      <c r="K641" s="58"/>
      <c r="L641" s="209"/>
      <c r="M641" s="243"/>
      <c r="N641" s="58"/>
      <c r="O641" s="58"/>
      <c r="P641" s="58"/>
      <c r="Q641" s="58"/>
      <c r="R641" s="58"/>
      <c r="S641" s="58"/>
      <c r="T641" s="58"/>
      <c r="U641" s="58"/>
      <c r="V641" s="59"/>
      <c r="W641" s="58"/>
      <c r="X641" s="61"/>
      <c r="Y641" s="53">
        <f t="shared" si="18"/>
        <v>2</v>
      </c>
      <c r="Z641" s="54">
        <f t="shared" si="19"/>
        <v>37</v>
      </c>
      <c r="AA641" s="54">
        <f>IF(Y641=0,0,IF(Y641&gt;7,AVERAGE(LARGE(D641:W641,{1,2,3,4,5,6,7,8})),0))</f>
        <v>0</v>
      </c>
      <c r="AB641" s="54">
        <f>IF(Y641=0,0,IF(Y641&gt;7,SUM(LARGE(D641:W641,{1,2,3,4,5,6,7,8})),0))</f>
        <v>0</v>
      </c>
      <c r="AC641" s="11"/>
    </row>
    <row r="642" spans="1:29" ht="15" customHeight="1">
      <c r="A642" s="55" t="s">
        <v>474</v>
      </c>
      <c r="B642" s="62" t="s">
        <v>90</v>
      </c>
      <c r="C642" s="57" t="s">
        <v>85</v>
      </c>
      <c r="D642" s="58"/>
      <c r="E642" s="58"/>
      <c r="F642" s="58"/>
      <c r="G642" s="58"/>
      <c r="H642" s="58">
        <v>38</v>
      </c>
      <c r="I642" s="58"/>
      <c r="J642" s="58"/>
      <c r="K642" s="58"/>
      <c r="L642" s="209"/>
      <c r="M642" s="243"/>
      <c r="N642" s="58"/>
      <c r="O642" s="58"/>
      <c r="P642" s="58"/>
      <c r="Q642" s="58"/>
      <c r="R642" s="58"/>
      <c r="S642" s="58"/>
      <c r="T642" s="58"/>
      <c r="U642" s="58"/>
      <c r="V642" s="59">
        <v>35</v>
      </c>
      <c r="W642" s="58"/>
      <c r="X642" s="61"/>
      <c r="Y642" s="53">
        <f t="shared" si="18"/>
        <v>2</v>
      </c>
      <c r="Z642" s="54">
        <f t="shared" si="19"/>
        <v>36.5</v>
      </c>
      <c r="AA642" s="54">
        <f>IF(Y642=0,0,IF(Y642&gt;7,AVERAGE(LARGE(D642:W642,{1,2,3,4,5,6,7,8})),0))</f>
        <v>0</v>
      </c>
      <c r="AB642" s="54">
        <f>IF(Y642=0,0,IF(Y642&gt;7,SUM(LARGE(D642:W642,{1,2,3,4,5,6,7,8})),0))</f>
        <v>0</v>
      </c>
      <c r="AC642" s="11"/>
    </row>
    <row r="643" spans="1:29" ht="15" customHeight="1">
      <c r="A643" s="55" t="s">
        <v>475</v>
      </c>
      <c r="B643" s="62" t="s">
        <v>6</v>
      </c>
      <c r="C643" s="63" t="s">
        <v>53</v>
      </c>
      <c r="D643" s="58"/>
      <c r="E643" s="58"/>
      <c r="F643" s="58"/>
      <c r="G643" s="58"/>
      <c r="H643" s="58"/>
      <c r="I643" s="58"/>
      <c r="J643" s="58"/>
      <c r="K643" s="58"/>
      <c r="L643" s="209"/>
      <c r="M643" s="243"/>
      <c r="N643" s="58"/>
      <c r="O643" s="58"/>
      <c r="P643" s="58"/>
      <c r="Q643" s="58"/>
      <c r="R643" s="58"/>
      <c r="S643" s="58"/>
      <c r="T643" s="58"/>
      <c r="U643" s="58"/>
      <c r="V643" s="59"/>
      <c r="W643" s="58"/>
      <c r="X643" s="61"/>
      <c r="Y643" s="53">
        <f t="shared" si="18"/>
        <v>0</v>
      </c>
      <c r="Z643" s="54">
        <f t="shared" si="19"/>
        <v>0</v>
      </c>
      <c r="AA643" s="54">
        <f>IF(Y643=0,0,IF(Y643&gt;7,AVERAGE(LARGE(D643:W643,{1,2,3,4,5,6,7,8})),0))</f>
        <v>0</v>
      </c>
      <c r="AB643" s="54">
        <f>IF(Y643=0,0,IF(Y643&gt;7,SUM(LARGE(D643:W643,{1,2,3,4,5,6,7,8})),0))</f>
        <v>0</v>
      </c>
      <c r="AC643" s="11"/>
    </row>
    <row r="644" spans="1:29" ht="15" customHeight="1">
      <c r="A644" s="55" t="s">
        <v>476</v>
      </c>
      <c r="B644" s="62" t="s">
        <v>5</v>
      </c>
      <c r="C644" s="63" t="s">
        <v>53</v>
      </c>
      <c r="D644" s="58"/>
      <c r="E644" s="58"/>
      <c r="F644" s="58"/>
      <c r="G644" s="58"/>
      <c r="H644" s="58"/>
      <c r="I644" s="58"/>
      <c r="J644" s="58"/>
      <c r="K644" s="58"/>
      <c r="L644" s="209"/>
      <c r="M644" s="243"/>
      <c r="N644" s="58"/>
      <c r="O644" s="58"/>
      <c r="P644" s="58"/>
      <c r="Q644" s="58"/>
      <c r="R644" s="58"/>
      <c r="S644" s="58"/>
      <c r="T644" s="58"/>
      <c r="U644" s="58"/>
      <c r="V644" s="59"/>
      <c r="W644" s="58"/>
      <c r="X644" s="61"/>
      <c r="Y644" s="53">
        <f t="shared" si="18"/>
        <v>0</v>
      </c>
      <c r="Z644" s="54">
        <f t="shared" si="19"/>
        <v>0</v>
      </c>
      <c r="AA644" s="54">
        <f>IF(Y644=0,0,IF(Y644&gt;7,AVERAGE(LARGE(D644:W644,{1,2,3,4,5,6,7,8})),0))</f>
        <v>0</v>
      </c>
      <c r="AB644" s="54">
        <f>IF(Y644=0,0,IF(Y644&gt;7,SUM(LARGE(D644:W644,{1,2,3,4,5,6,7,8})),0))</f>
        <v>0</v>
      </c>
      <c r="AC644" s="11"/>
    </row>
    <row r="645" spans="1:29" ht="15" customHeight="1">
      <c r="A645" s="55" t="s">
        <v>477</v>
      </c>
      <c r="B645" s="62" t="s">
        <v>9</v>
      </c>
      <c r="C645" s="63" t="s">
        <v>53</v>
      </c>
      <c r="D645" s="58"/>
      <c r="E645" s="58"/>
      <c r="F645" s="58">
        <v>44</v>
      </c>
      <c r="G645" s="58">
        <v>42</v>
      </c>
      <c r="H645" s="58"/>
      <c r="I645" s="58">
        <v>40</v>
      </c>
      <c r="J645" s="58">
        <v>42</v>
      </c>
      <c r="K645" s="58"/>
      <c r="L645" s="209"/>
      <c r="M645" s="243">
        <v>38</v>
      </c>
      <c r="N645" s="58">
        <v>37</v>
      </c>
      <c r="O645" s="58"/>
      <c r="P645" s="58"/>
      <c r="Q645" s="58">
        <v>43</v>
      </c>
      <c r="R645" s="58"/>
      <c r="S645" s="58"/>
      <c r="T645" s="58"/>
      <c r="U645" s="58"/>
      <c r="V645" s="59">
        <v>42</v>
      </c>
      <c r="W645" s="58">
        <v>45</v>
      </c>
      <c r="X645" s="61"/>
      <c r="Y645" s="53">
        <f t="shared" si="18"/>
        <v>9</v>
      </c>
      <c r="Z645" s="54">
        <f t="shared" si="19"/>
        <v>41.444444444444443</v>
      </c>
      <c r="AA645" s="54">
        <f>IF(Y645=0,0,IF(Y645&gt;7,AVERAGE(LARGE(D645:W645,{1,2,3,4,5,6,7,8})),0))</f>
        <v>42</v>
      </c>
      <c r="AB645" s="54">
        <f>IF(Y645=0,0,IF(Y645&gt;7,SUM(LARGE(D645:W645,{1,2,3,4,5,6,7,8})),0))</f>
        <v>336</v>
      </c>
      <c r="AC645" s="11"/>
    </row>
    <row r="646" spans="1:29" ht="15" customHeight="1">
      <c r="A646" s="55" t="s">
        <v>477</v>
      </c>
      <c r="B646" s="62" t="s">
        <v>9</v>
      </c>
      <c r="C646" s="63" t="s">
        <v>55</v>
      </c>
      <c r="D646" s="58"/>
      <c r="E646" s="58"/>
      <c r="F646" s="58"/>
      <c r="G646" s="58"/>
      <c r="H646" s="58"/>
      <c r="I646" s="58">
        <v>36</v>
      </c>
      <c r="J646" s="58">
        <v>39</v>
      </c>
      <c r="K646" s="58"/>
      <c r="L646" s="209"/>
      <c r="M646" s="243">
        <v>41</v>
      </c>
      <c r="N646" s="58"/>
      <c r="O646" s="58"/>
      <c r="P646" s="58"/>
      <c r="Q646" s="58">
        <v>33</v>
      </c>
      <c r="R646" s="58"/>
      <c r="S646" s="58"/>
      <c r="T646" s="58"/>
      <c r="U646" s="58"/>
      <c r="V646" s="59">
        <v>36</v>
      </c>
      <c r="W646" s="58"/>
      <c r="X646" s="61"/>
      <c r="Y646" s="53">
        <f t="shared" ref="Y646:Y709" si="20">COUNT(D646:W646)</f>
        <v>5</v>
      </c>
      <c r="Z646" s="54">
        <f t="shared" ref="Z646:Z709" si="21">IF(Y646=0,0,AVERAGE(D646:W646))</f>
        <v>37</v>
      </c>
      <c r="AA646" s="54">
        <f>IF(Y646=0,0,IF(Y646&gt;7,AVERAGE(LARGE(D646:W646,{1,2,3,4,5,6,7,8})),0))</f>
        <v>0</v>
      </c>
      <c r="AB646" s="54">
        <f>IF(Y646=0,0,IF(Y646&gt;7,SUM(LARGE(D646:W646,{1,2,3,4,5,6,7,8})),0))</f>
        <v>0</v>
      </c>
      <c r="AC646" s="11"/>
    </row>
    <row r="647" spans="1:29" ht="15" customHeight="1">
      <c r="A647" s="55" t="s">
        <v>554</v>
      </c>
      <c r="B647" s="62" t="s">
        <v>7</v>
      </c>
      <c r="C647" s="63" t="s">
        <v>53</v>
      </c>
      <c r="D647" s="58"/>
      <c r="E647" s="58"/>
      <c r="F647" s="58"/>
      <c r="G647" s="58"/>
      <c r="H647" s="58"/>
      <c r="I647" s="58"/>
      <c r="J647" s="58"/>
      <c r="K647" s="58"/>
      <c r="L647" s="209"/>
      <c r="M647" s="243">
        <v>41</v>
      </c>
      <c r="N647" s="58">
        <v>33</v>
      </c>
      <c r="O647" s="58"/>
      <c r="P647" s="58">
        <v>34</v>
      </c>
      <c r="Q647" s="58"/>
      <c r="R647" s="58"/>
      <c r="S647" s="58"/>
      <c r="T647" s="58"/>
      <c r="U647" s="58"/>
      <c r="V647" s="59">
        <v>39</v>
      </c>
      <c r="W647" s="58">
        <v>38</v>
      </c>
      <c r="X647" s="61"/>
      <c r="Y647" s="53">
        <f t="shared" si="20"/>
        <v>5</v>
      </c>
      <c r="Z647" s="54">
        <f t="shared" si="21"/>
        <v>37</v>
      </c>
      <c r="AA647" s="54">
        <f>IF(Y647=0,0,IF(Y647&gt;7,AVERAGE(LARGE(D647:W647,{1,2,3,4,5,6,7,8})),0))</f>
        <v>0</v>
      </c>
      <c r="AB647" s="54">
        <f>IF(Y647=0,0,IF(Y647&gt;7,SUM(LARGE(D647:W647,{1,2,3,4,5,6,7,8})),0))</f>
        <v>0</v>
      </c>
      <c r="AC647" s="11"/>
    </row>
    <row r="648" spans="1:29" ht="15" customHeight="1">
      <c r="A648" s="55" t="s">
        <v>478</v>
      </c>
      <c r="B648" s="62" t="s">
        <v>10</v>
      </c>
      <c r="C648" s="63" t="s">
        <v>53</v>
      </c>
      <c r="D648" s="58"/>
      <c r="E648" s="58"/>
      <c r="F648" s="58"/>
      <c r="G648" s="58"/>
      <c r="H648" s="58"/>
      <c r="I648" s="58"/>
      <c r="J648" s="58"/>
      <c r="K648" s="58"/>
      <c r="L648" s="209"/>
      <c r="M648" s="243"/>
      <c r="N648" s="58"/>
      <c r="O648" s="58"/>
      <c r="P648" s="58"/>
      <c r="Q648" s="58"/>
      <c r="R648" s="58"/>
      <c r="S648" s="58"/>
      <c r="T648" s="58"/>
      <c r="U648" s="58"/>
      <c r="V648" s="59"/>
      <c r="W648" s="58"/>
      <c r="X648" s="61"/>
      <c r="Y648" s="53">
        <f t="shared" si="20"/>
        <v>0</v>
      </c>
      <c r="Z648" s="54">
        <f t="shared" si="21"/>
        <v>0</v>
      </c>
      <c r="AA648" s="54">
        <f>IF(Y648=0,0,IF(Y648&gt;7,AVERAGE(LARGE(D648:W648,{1,2,3,4,5,6,7,8})),0))</f>
        <v>0</v>
      </c>
      <c r="AB648" s="54">
        <f>IF(Y648=0,0,IF(Y648&gt;7,SUM(LARGE(D648:W648,{1,2,3,4,5,6,7,8})),0))</f>
        <v>0</v>
      </c>
      <c r="AC648" s="11"/>
    </row>
    <row r="649" spans="1:29" ht="15" customHeight="1">
      <c r="A649" s="55" t="s">
        <v>479</v>
      </c>
      <c r="B649" s="62" t="s">
        <v>5</v>
      </c>
      <c r="C649" s="63" t="s">
        <v>53</v>
      </c>
      <c r="D649" s="58">
        <v>36</v>
      </c>
      <c r="E649" s="58"/>
      <c r="F649" s="58">
        <v>42</v>
      </c>
      <c r="G649" s="58">
        <v>42</v>
      </c>
      <c r="H649" s="58"/>
      <c r="I649" s="58">
        <v>39</v>
      </c>
      <c r="J649" s="58">
        <v>33</v>
      </c>
      <c r="K649" s="58"/>
      <c r="L649" s="209"/>
      <c r="M649" s="243">
        <v>41</v>
      </c>
      <c r="N649" s="58">
        <v>42</v>
      </c>
      <c r="O649" s="58">
        <v>38</v>
      </c>
      <c r="P649" s="58"/>
      <c r="Q649" s="58"/>
      <c r="R649" s="58"/>
      <c r="S649" s="58"/>
      <c r="T649" s="58"/>
      <c r="U649" s="58"/>
      <c r="V649" s="59"/>
      <c r="W649" s="58"/>
      <c r="X649" s="61"/>
      <c r="Y649" s="53">
        <f t="shared" si="20"/>
        <v>8</v>
      </c>
      <c r="Z649" s="54">
        <f t="shared" si="21"/>
        <v>39.125</v>
      </c>
      <c r="AA649" s="54">
        <f>IF(Y649=0,0,IF(Y649&gt;7,AVERAGE(LARGE(D649:W649,{1,2,3,4,5,6,7,8})),0))</f>
        <v>39.125</v>
      </c>
      <c r="AB649" s="54">
        <f>IF(Y649=0,0,IF(Y649&gt;7,SUM(LARGE(D649:W649,{1,2,3,4,5,6,7,8})),0))</f>
        <v>313</v>
      </c>
      <c r="AC649" s="11"/>
    </row>
    <row r="650" spans="1:29" ht="15" customHeight="1">
      <c r="A650" s="55" t="s">
        <v>479</v>
      </c>
      <c r="B650" s="62" t="s">
        <v>5</v>
      </c>
      <c r="C650" s="63" t="s">
        <v>55</v>
      </c>
      <c r="D650" s="58">
        <v>41</v>
      </c>
      <c r="E650" s="58"/>
      <c r="F650" s="58">
        <v>37</v>
      </c>
      <c r="G650" s="58">
        <v>38</v>
      </c>
      <c r="H650" s="58"/>
      <c r="I650" s="58">
        <v>44</v>
      </c>
      <c r="J650" s="58">
        <v>40</v>
      </c>
      <c r="K650" s="58"/>
      <c r="L650" s="209"/>
      <c r="M650" s="243">
        <v>43</v>
      </c>
      <c r="N650" s="58"/>
      <c r="O650" s="58">
        <v>38</v>
      </c>
      <c r="P650" s="58"/>
      <c r="Q650" s="58"/>
      <c r="R650" s="58"/>
      <c r="S650" s="58"/>
      <c r="T650" s="58"/>
      <c r="U650" s="58"/>
      <c r="V650" s="59">
        <v>41</v>
      </c>
      <c r="W650" s="58"/>
      <c r="X650" s="61"/>
      <c r="Y650" s="53">
        <f t="shared" si="20"/>
        <v>8</v>
      </c>
      <c r="Z650" s="54">
        <f t="shared" si="21"/>
        <v>40.25</v>
      </c>
      <c r="AA650" s="54">
        <f>IF(Y650=0,0,IF(Y650&gt;7,AVERAGE(LARGE(D650:W650,{1,2,3,4,5,6,7,8})),0))</f>
        <v>40.25</v>
      </c>
      <c r="AB650" s="54">
        <f>IF(Y650=0,0,IF(Y650&gt;7,SUM(LARGE(D650:W650,{1,2,3,4,5,6,7,8})),0))</f>
        <v>322</v>
      </c>
      <c r="AC650" s="11"/>
    </row>
    <row r="651" spans="1:29" ht="15" customHeight="1">
      <c r="A651" s="55" t="s">
        <v>480</v>
      </c>
      <c r="B651" s="62" t="s">
        <v>5</v>
      </c>
      <c r="C651" s="63" t="s">
        <v>53</v>
      </c>
      <c r="D651" s="58"/>
      <c r="E651" s="58"/>
      <c r="F651" s="58"/>
      <c r="G651" s="58"/>
      <c r="H651" s="58"/>
      <c r="I651" s="58"/>
      <c r="J651" s="58"/>
      <c r="K651" s="58"/>
      <c r="L651" s="209"/>
      <c r="M651" s="243"/>
      <c r="N651" s="58"/>
      <c r="O651" s="58"/>
      <c r="P651" s="58"/>
      <c r="Q651" s="58"/>
      <c r="R651" s="58"/>
      <c r="S651" s="58"/>
      <c r="T651" s="58"/>
      <c r="U651" s="58"/>
      <c r="V651" s="59"/>
      <c r="W651" s="58"/>
      <c r="X651" s="61"/>
      <c r="Y651" s="53">
        <f t="shared" si="20"/>
        <v>0</v>
      </c>
      <c r="Z651" s="54">
        <f t="shared" si="21"/>
        <v>0</v>
      </c>
      <c r="AA651" s="54">
        <f>IF(Y651=0,0,IF(Y651&gt;7,AVERAGE(LARGE(D651:W651,{1,2,3,4,5,6,7,8})),0))</f>
        <v>0</v>
      </c>
      <c r="AB651" s="54">
        <f>IF(Y651=0,0,IF(Y651&gt;7,SUM(LARGE(D651:W651,{1,2,3,4,5,6,7,8})),0))</f>
        <v>0</v>
      </c>
      <c r="AC651" s="11"/>
    </row>
    <row r="652" spans="1:29" ht="15" customHeight="1">
      <c r="A652" s="55" t="s">
        <v>481</v>
      </c>
      <c r="B652" s="62" t="s">
        <v>6</v>
      </c>
      <c r="C652" s="63" t="s">
        <v>53</v>
      </c>
      <c r="D652" s="58"/>
      <c r="E652" s="58"/>
      <c r="F652" s="58"/>
      <c r="G652" s="58">
        <v>42</v>
      </c>
      <c r="H652" s="58"/>
      <c r="I652" s="58"/>
      <c r="J652" s="58"/>
      <c r="K652" s="58"/>
      <c r="L652" s="209">
        <v>43</v>
      </c>
      <c r="M652" s="243"/>
      <c r="N652" s="58"/>
      <c r="O652" s="58"/>
      <c r="P652" s="58"/>
      <c r="Q652" s="58"/>
      <c r="R652" s="58"/>
      <c r="S652" s="58"/>
      <c r="T652" s="58"/>
      <c r="U652" s="58"/>
      <c r="V652" s="59"/>
      <c r="W652" s="58"/>
      <c r="X652" s="61"/>
      <c r="Y652" s="53">
        <f t="shared" si="20"/>
        <v>2</v>
      </c>
      <c r="Z652" s="54">
        <f t="shared" si="21"/>
        <v>42.5</v>
      </c>
      <c r="AA652" s="54">
        <f>IF(Y652=0,0,IF(Y652&gt;7,AVERAGE(LARGE(D652:W652,{1,2,3,4,5,6,7,8})),0))</f>
        <v>0</v>
      </c>
      <c r="AB652" s="54">
        <f>IF(Y652=0,0,IF(Y652&gt;7,SUM(LARGE(D652:W652,{1,2,3,4,5,6,7,8})),0))</f>
        <v>0</v>
      </c>
      <c r="AC652" s="11"/>
    </row>
    <row r="653" spans="1:29" ht="15" customHeight="1">
      <c r="A653" s="55" t="s">
        <v>481</v>
      </c>
      <c r="B653" s="62" t="s">
        <v>6</v>
      </c>
      <c r="C653" s="63" t="s">
        <v>66</v>
      </c>
      <c r="D653" s="58"/>
      <c r="E653" s="58"/>
      <c r="F653" s="58"/>
      <c r="G653" s="58"/>
      <c r="H653" s="58"/>
      <c r="I653" s="58"/>
      <c r="J653" s="58"/>
      <c r="K653" s="58"/>
      <c r="L653" s="209"/>
      <c r="M653" s="243"/>
      <c r="N653" s="58"/>
      <c r="O653" s="58"/>
      <c r="P653" s="58"/>
      <c r="Q653" s="58"/>
      <c r="R653" s="58"/>
      <c r="S653" s="58"/>
      <c r="T653" s="58"/>
      <c r="U653" s="58"/>
      <c r="V653" s="59"/>
      <c r="W653" s="58"/>
      <c r="X653" s="61"/>
      <c r="Y653" s="53">
        <f t="shared" si="20"/>
        <v>0</v>
      </c>
      <c r="Z653" s="54">
        <f t="shared" si="21"/>
        <v>0</v>
      </c>
      <c r="AA653" s="54">
        <f>IF(Y653=0,0,IF(Y653&gt;7,AVERAGE(LARGE(D653:W653,{1,2,3,4,5,6,7,8})),0))</f>
        <v>0</v>
      </c>
      <c r="AB653" s="54">
        <f>IF(Y653=0,0,IF(Y653&gt;7,SUM(LARGE(D653:W653,{1,2,3,4,5,6,7,8})),0))</f>
        <v>0</v>
      </c>
      <c r="AC653" s="11"/>
    </row>
    <row r="654" spans="1:29" ht="15" customHeight="1">
      <c r="A654" s="55" t="s">
        <v>482</v>
      </c>
      <c r="B654" s="62" t="s">
        <v>11</v>
      </c>
      <c r="C654" s="63" t="s">
        <v>53</v>
      </c>
      <c r="D654" s="58">
        <v>36</v>
      </c>
      <c r="E654" s="58"/>
      <c r="F654" s="58">
        <v>29</v>
      </c>
      <c r="G654" s="58">
        <v>28</v>
      </c>
      <c r="H654" s="58"/>
      <c r="I654" s="58"/>
      <c r="J654" s="58"/>
      <c r="K654" s="58"/>
      <c r="L654" s="209"/>
      <c r="M654" s="243"/>
      <c r="N654" s="58"/>
      <c r="O654" s="58"/>
      <c r="P654" s="58"/>
      <c r="Q654" s="58"/>
      <c r="R654" s="58"/>
      <c r="S654" s="58"/>
      <c r="T654" s="58"/>
      <c r="U654" s="58"/>
      <c r="V654" s="59"/>
      <c r="W654" s="58"/>
      <c r="X654" s="61"/>
      <c r="Y654" s="53">
        <f t="shared" si="20"/>
        <v>3</v>
      </c>
      <c r="Z654" s="54">
        <f t="shared" si="21"/>
        <v>31</v>
      </c>
      <c r="AA654" s="54">
        <f>IF(Y654=0,0,IF(Y654&gt;7,AVERAGE(LARGE(D654:W654,{1,2,3,4,5,6,7,8})),0))</f>
        <v>0</v>
      </c>
      <c r="AB654" s="54">
        <f>IF(Y654=0,0,IF(Y654&gt;7,SUM(LARGE(D654:W654,{1,2,3,4,5,6,7,8})),0))</f>
        <v>0</v>
      </c>
      <c r="AC654" s="11"/>
    </row>
    <row r="655" spans="1:29" ht="15" customHeight="1">
      <c r="A655" s="64" t="s">
        <v>483</v>
      </c>
      <c r="B655" s="61" t="s">
        <v>7</v>
      </c>
      <c r="C655" s="66" t="s">
        <v>53</v>
      </c>
      <c r="D655" s="67">
        <v>45</v>
      </c>
      <c r="E655" s="67">
        <v>40</v>
      </c>
      <c r="F655" s="67">
        <v>47</v>
      </c>
      <c r="G655" s="67">
        <v>34</v>
      </c>
      <c r="H655" s="67">
        <v>41</v>
      </c>
      <c r="I655" s="79"/>
      <c r="J655" s="79"/>
      <c r="K655" s="58">
        <v>42</v>
      </c>
      <c r="L655" s="210">
        <v>45</v>
      </c>
      <c r="M655" s="243">
        <v>41</v>
      </c>
      <c r="N655" s="67">
        <v>34</v>
      </c>
      <c r="O655" s="67">
        <v>39</v>
      </c>
      <c r="P655" s="67"/>
      <c r="Q655" s="67"/>
      <c r="R655" s="67"/>
      <c r="S655" s="67"/>
      <c r="T655" s="67"/>
      <c r="U655" s="67"/>
      <c r="V655" s="68">
        <v>44</v>
      </c>
      <c r="W655" s="67"/>
      <c r="X655" s="61"/>
      <c r="Y655" s="53">
        <f t="shared" si="20"/>
        <v>11</v>
      </c>
      <c r="Z655" s="54">
        <f t="shared" si="21"/>
        <v>41.090909090909093</v>
      </c>
      <c r="AA655" s="54">
        <f>IF(Y655=0,0,IF(Y655&gt;7,AVERAGE(LARGE(D655:W655,{1,2,3,4,5,6,7,8})),0))</f>
        <v>43.125</v>
      </c>
      <c r="AB655" s="54">
        <f>IF(Y655=0,0,IF(Y655&gt;7,SUM(LARGE(D655:W655,{1,2,3,4,5,6,7,8})),0))</f>
        <v>345</v>
      </c>
      <c r="AC655" s="11"/>
    </row>
    <row r="656" spans="1:29" ht="15" customHeight="1">
      <c r="A656" s="55" t="s">
        <v>484</v>
      </c>
      <c r="B656" s="62" t="s">
        <v>7</v>
      </c>
      <c r="C656" s="63" t="s">
        <v>53</v>
      </c>
      <c r="D656" s="58"/>
      <c r="E656" s="58"/>
      <c r="F656" s="58">
        <v>25</v>
      </c>
      <c r="G656" s="58"/>
      <c r="H656" s="58"/>
      <c r="I656" s="58">
        <v>34</v>
      </c>
      <c r="J656" s="58"/>
      <c r="K656" s="58"/>
      <c r="L656" s="209"/>
      <c r="M656" s="243"/>
      <c r="N656" s="58"/>
      <c r="O656" s="58"/>
      <c r="P656" s="58"/>
      <c r="Q656" s="58"/>
      <c r="R656" s="58"/>
      <c r="S656" s="58"/>
      <c r="T656" s="58"/>
      <c r="U656" s="58"/>
      <c r="V656" s="59"/>
      <c r="W656" s="58"/>
      <c r="X656" s="61"/>
      <c r="Y656" s="53">
        <f t="shared" si="20"/>
        <v>2</v>
      </c>
      <c r="Z656" s="54">
        <f t="shared" si="21"/>
        <v>29.5</v>
      </c>
      <c r="AA656" s="54">
        <f>IF(Y656=0,0,IF(Y656&gt;7,AVERAGE(LARGE(D656:W656,{1,2,3,4,5,6,7,8})),0))</f>
        <v>0</v>
      </c>
      <c r="AB656" s="54">
        <f>IF(Y656=0,0,IF(Y656&gt;7,SUM(LARGE(D656:W656,{1,2,3,4,5,6,7,8})),0))</f>
        <v>0</v>
      </c>
      <c r="AC656" s="11"/>
    </row>
    <row r="657" spans="1:29" ht="15" customHeight="1">
      <c r="A657" s="55" t="s">
        <v>485</v>
      </c>
      <c r="B657" s="62" t="s">
        <v>5</v>
      </c>
      <c r="C657" s="63" t="s">
        <v>53</v>
      </c>
      <c r="D657" s="58"/>
      <c r="E657" s="58"/>
      <c r="F657" s="58"/>
      <c r="G657" s="58"/>
      <c r="H657" s="58"/>
      <c r="I657" s="58"/>
      <c r="J657" s="58"/>
      <c r="K657" s="58"/>
      <c r="L657" s="209"/>
      <c r="M657" s="243"/>
      <c r="N657" s="58"/>
      <c r="O657" s="58"/>
      <c r="P657" s="58"/>
      <c r="Q657" s="58"/>
      <c r="R657" s="58"/>
      <c r="S657" s="58"/>
      <c r="T657" s="58"/>
      <c r="U657" s="58"/>
      <c r="V657" s="59"/>
      <c r="W657" s="58"/>
      <c r="X657" s="61"/>
      <c r="Y657" s="53">
        <f t="shared" si="20"/>
        <v>0</v>
      </c>
      <c r="Z657" s="54">
        <f t="shared" si="21"/>
        <v>0</v>
      </c>
      <c r="AA657" s="54">
        <f>IF(Y657=0,0,IF(Y657&gt;7,AVERAGE(LARGE(D657:W657,{1,2,3,4,5,6,7,8})),0))</f>
        <v>0</v>
      </c>
      <c r="AB657" s="54">
        <f>IF(Y657=0,0,IF(Y657&gt;7,SUM(LARGE(D657:W657,{1,2,3,4,5,6,7,8})),0))</f>
        <v>0</v>
      </c>
      <c r="AC657" s="11"/>
    </row>
    <row r="658" spans="1:29" ht="15" customHeight="1">
      <c r="A658" s="55" t="s">
        <v>486</v>
      </c>
      <c r="B658" s="62" t="s">
        <v>4</v>
      </c>
      <c r="C658" s="63" t="s">
        <v>53</v>
      </c>
      <c r="D658" s="58"/>
      <c r="E658" s="58"/>
      <c r="F658" s="58"/>
      <c r="G658" s="58">
        <v>30</v>
      </c>
      <c r="H658" s="58">
        <v>33</v>
      </c>
      <c r="I658" s="58"/>
      <c r="J658" s="58"/>
      <c r="K658" s="58"/>
      <c r="L658" s="209"/>
      <c r="M658" s="243"/>
      <c r="N658" s="58"/>
      <c r="O658" s="58">
        <v>30</v>
      </c>
      <c r="P658" s="58">
        <v>32</v>
      </c>
      <c r="Q658" s="58"/>
      <c r="R658" s="58"/>
      <c r="S658" s="58"/>
      <c r="T658" s="58"/>
      <c r="U658" s="58"/>
      <c r="V658" s="59">
        <v>37</v>
      </c>
      <c r="W658" s="69">
        <v>31</v>
      </c>
      <c r="X658" s="61"/>
      <c r="Y658" s="53">
        <f t="shared" si="20"/>
        <v>6</v>
      </c>
      <c r="Z658" s="54">
        <f t="shared" si="21"/>
        <v>32.166666666666664</v>
      </c>
      <c r="AA658" s="54">
        <f>IF(Y658=0,0,IF(Y658&gt;7,AVERAGE(LARGE(D658:W658,{1,2,3,4,5,6,7,8})),0))</f>
        <v>0</v>
      </c>
      <c r="AB658" s="54">
        <f>IF(Y658=0,0,IF(Y658&gt;7,SUM(LARGE(D658:W658,{1,2,3,4,5,6,7,8})),0))</f>
        <v>0</v>
      </c>
      <c r="AC658" s="11"/>
    </row>
    <row r="659" spans="1:29" ht="15" customHeight="1">
      <c r="A659" s="267" t="s">
        <v>567</v>
      </c>
      <c r="B659" s="265" t="s">
        <v>90</v>
      </c>
      <c r="C659" s="268" t="s">
        <v>53</v>
      </c>
      <c r="D659" s="67"/>
      <c r="E659" s="67"/>
      <c r="F659" s="67"/>
      <c r="G659" s="67"/>
      <c r="H659" s="67"/>
      <c r="I659" s="67"/>
      <c r="J659" s="67"/>
      <c r="K659" s="58"/>
      <c r="L659" s="210"/>
      <c r="M659" s="244"/>
      <c r="N659" s="67"/>
      <c r="O659" s="67"/>
      <c r="P659" s="269">
        <v>28</v>
      </c>
      <c r="Q659" s="67"/>
      <c r="R659" s="67"/>
      <c r="S659" s="67"/>
      <c r="T659" s="67"/>
      <c r="U659" s="67"/>
      <c r="V659" s="68"/>
      <c r="W659" s="67"/>
      <c r="X659" s="60"/>
      <c r="Y659" s="53">
        <f t="shared" si="20"/>
        <v>1</v>
      </c>
      <c r="Z659" s="54">
        <f t="shared" si="21"/>
        <v>28</v>
      </c>
      <c r="AA659" s="54">
        <f>IF(Y659=0,0,IF(Y659&gt;7,AVERAGE(LARGE(D659:W659,{1,2,3,4,5,6,7,8})),0))</f>
        <v>0</v>
      </c>
      <c r="AB659" s="54">
        <f>IF(Y659=0,0,IF(Y659&gt;7,SUM(LARGE(D659:W659,{1,2,3,4,5,6,7,8})),0))</f>
        <v>0</v>
      </c>
      <c r="AC659" s="11"/>
    </row>
    <row r="660" spans="1:29" ht="15" customHeight="1">
      <c r="A660" s="267" t="s">
        <v>566</v>
      </c>
      <c r="B660" s="265" t="s">
        <v>90</v>
      </c>
      <c r="C660" s="268" t="s">
        <v>53</v>
      </c>
      <c r="D660" s="58"/>
      <c r="E660" s="58"/>
      <c r="F660" s="58"/>
      <c r="G660" s="58"/>
      <c r="H660" s="58"/>
      <c r="I660" s="58"/>
      <c r="J660" s="58"/>
      <c r="K660" s="58"/>
      <c r="L660" s="209"/>
      <c r="M660" s="243"/>
      <c r="N660" s="58"/>
      <c r="O660" s="58"/>
      <c r="P660" s="269">
        <v>37</v>
      </c>
      <c r="Q660" s="58"/>
      <c r="R660" s="58"/>
      <c r="S660" s="58"/>
      <c r="T660" s="58"/>
      <c r="U660" s="58"/>
      <c r="V660" s="59"/>
      <c r="W660" s="69"/>
      <c r="X660" s="61"/>
      <c r="Y660" s="53">
        <f t="shared" si="20"/>
        <v>1</v>
      </c>
      <c r="Z660" s="54">
        <f t="shared" si="21"/>
        <v>37</v>
      </c>
      <c r="AA660" s="54">
        <f>IF(Y660=0,0,IF(Y660&gt;7,AVERAGE(LARGE(D660:W660,{1,2,3,4,5,6,7,8})),0))</f>
        <v>0</v>
      </c>
      <c r="AB660" s="54">
        <f>IF(Y660=0,0,IF(Y660&gt;7,SUM(LARGE(D660:W660,{1,2,3,4,5,6,7,8})),0))</f>
        <v>0</v>
      </c>
      <c r="AC660" s="11"/>
    </row>
    <row r="661" spans="1:29" ht="15" customHeight="1">
      <c r="A661" s="55" t="s">
        <v>487</v>
      </c>
      <c r="B661" s="62" t="s">
        <v>10</v>
      </c>
      <c r="C661" s="63" t="s">
        <v>53</v>
      </c>
      <c r="D661" s="58"/>
      <c r="E661" s="58"/>
      <c r="F661" s="58"/>
      <c r="G661" s="58"/>
      <c r="H661" s="58"/>
      <c r="I661" s="58"/>
      <c r="J661" s="58"/>
      <c r="K661" s="58"/>
      <c r="L661" s="209"/>
      <c r="M661" s="243"/>
      <c r="N661" s="58"/>
      <c r="O661" s="58">
        <v>35</v>
      </c>
      <c r="P661" s="58"/>
      <c r="Q661" s="58"/>
      <c r="R661" s="58"/>
      <c r="S661" s="58"/>
      <c r="T661" s="58"/>
      <c r="U661" s="58"/>
      <c r="V661" s="59">
        <v>39</v>
      </c>
      <c r="W661" s="69"/>
      <c r="X661" s="61"/>
      <c r="Y661" s="53">
        <f t="shared" si="20"/>
        <v>2</v>
      </c>
      <c r="Z661" s="54">
        <f t="shared" si="21"/>
        <v>37</v>
      </c>
      <c r="AA661" s="54">
        <f>IF(Y661=0,0,IF(Y661&gt;7,AVERAGE(LARGE(D661:W661,{1,2,3,4,5,6,7,8})),0))</f>
        <v>0</v>
      </c>
      <c r="AB661" s="54">
        <f>IF(Y661=0,0,IF(Y661&gt;7,SUM(LARGE(D661:W661,{1,2,3,4,5,6,7,8})),0))</f>
        <v>0</v>
      </c>
      <c r="AC661" s="11"/>
    </row>
    <row r="662" spans="1:29" ht="15" customHeight="1">
      <c r="A662" s="55"/>
      <c r="B662" s="62"/>
      <c r="C662" s="57"/>
      <c r="D662" s="58"/>
      <c r="E662" s="58"/>
      <c r="F662" s="58"/>
      <c r="G662" s="58"/>
      <c r="H662" s="58"/>
      <c r="I662" s="58"/>
      <c r="J662" s="58"/>
      <c r="K662" s="58"/>
      <c r="L662" s="209"/>
      <c r="M662" s="243"/>
      <c r="N662" s="58"/>
      <c r="O662" s="58"/>
      <c r="P662" s="58"/>
      <c r="Q662" s="58"/>
      <c r="R662" s="58"/>
      <c r="S662" s="58"/>
      <c r="T662" s="58"/>
      <c r="U662" s="58"/>
      <c r="V662" s="59"/>
      <c r="W662" s="58"/>
      <c r="X662" s="61"/>
      <c r="Y662" s="53">
        <f t="shared" si="20"/>
        <v>0</v>
      </c>
      <c r="Z662" s="54">
        <f t="shared" si="21"/>
        <v>0</v>
      </c>
      <c r="AA662" s="54">
        <f>IF(Y662=0,0,IF(Y662&gt;7,AVERAGE(LARGE(D662:W662,{1,2,3,4,5,6,7,8})),0))</f>
        <v>0</v>
      </c>
      <c r="AB662" s="54">
        <f>IF(Y662=0,0,IF(Y662&gt;7,SUM(LARGE(D662:W662,{1,2,3,4,5,6,7,8})),0))</f>
        <v>0</v>
      </c>
      <c r="AC662" s="11"/>
    </row>
    <row r="663" spans="1:29" ht="15" customHeight="1">
      <c r="A663" s="55"/>
      <c r="B663" s="62"/>
      <c r="C663" s="57"/>
      <c r="D663" s="58"/>
      <c r="E663" s="58"/>
      <c r="F663" s="58"/>
      <c r="G663" s="58"/>
      <c r="H663" s="58"/>
      <c r="I663" s="58"/>
      <c r="J663" s="58"/>
      <c r="K663" s="58"/>
      <c r="L663" s="209"/>
      <c r="M663" s="243"/>
      <c r="N663" s="58"/>
      <c r="O663" s="58"/>
      <c r="P663" s="58"/>
      <c r="Q663" s="58"/>
      <c r="R663" s="58"/>
      <c r="S663" s="58"/>
      <c r="T663" s="58"/>
      <c r="U663" s="58"/>
      <c r="V663" s="59"/>
      <c r="W663" s="58"/>
      <c r="X663" s="61"/>
      <c r="Y663" s="53">
        <f t="shared" si="20"/>
        <v>0</v>
      </c>
      <c r="Z663" s="54">
        <f t="shared" si="21"/>
        <v>0</v>
      </c>
      <c r="AA663" s="54">
        <f>IF(Y663=0,0,IF(Y663&gt;7,AVERAGE(LARGE(D663:W663,{1,2,3,4,5,6,7,8})),0))</f>
        <v>0</v>
      </c>
      <c r="AB663" s="54">
        <f>IF(Y663=0,0,IF(Y663&gt;7,SUM(LARGE(D663:W663,{1,2,3,4,5,6,7,8})),0))</f>
        <v>0</v>
      </c>
      <c r="AC663" s="11"/>
    </row>
    <row r="664" spans="1:29" ht="15" customHeight="1">
      <c r="A664" s="55"/>
      <c r="B664" s="62"/>
      <c r="C664" s="63"/>
      <c r="D664" s="58"/>
      <c r="E664" s="58"/>
      <c r="F664" s="58"/>
      <c r="G664" s="58"/>
      <c r="H664" s="58"/>
      <c r="I664" s="58"/>
      <c r="J664" s="58"/>
      <c r="K664" s="58"/>
      <c r="L664" s="209"/>
      <c r="M664" s="243"/>
      <c r="N664" s="58"/>
      <c r="O664" s="58"/>
      <c r="P664" s="58"/>
      <c r="Q664" s="58"/>
      <c r="R664" s="58"/>
      <c r="S664" s="58"/>
      <c r="T664" s="58"/>
      <c r="U664" s="58"/>
      <c r="V664" s="59"/>
      <c r="W664" s="58"/>
      <c r="X664" s="61"/>
      <c r="Y664" s="53">
        <f t="shared" si="20"/>
        <v>0</v>
      </c>
      <c r="Z664" s="54">
        <f t="shared" si="21"/>
        <v>0</v>
      </c>
      <c r="AA664" s="54">
        <f>IF(Y664=0,0,IF(Y664&gt;7,AVERAGE(LARGE(D664:W664,{1,2,3,4,5,6,7,8})),0))</f>
        <v>0</v>
      </c>
      <c r="AB664" s="54">
        <f>IF(Y664=0,0,IF(Y664&gt;7,SUM(LARGE(D664:W664,{1,2,3,4,5,6,7,8})),0))</f>
        <v>0</v>
      </c>
      <c r="AC664" s="11"/>
    </row>
    <row r="665" spans="1:29" ht="15" customHeight="1">
      <c r="A665" s="55"/>
      <c r="B665" s="62"/>
      <c r="C665" s="63"/>
      <c r="D665" s="58"/>
      <c r="E665" s="58"/>
      <c r="F665" s="58"/>
      <c r="G665" s="58"/>
      <c r="H665" s="58"/>
      <c r="I665" s="58"/>
      <c r="J665" s="58"/>
      <c r="K665" s="58"/>
      <c r="L665" s="209"/>
      <c r="M665" s="243"/>
      <c r="N665" s="58"/>
      <c r="O665" s="58"/>
      <c r="P665" s="58"/>
      <c r="Q665" s="58"/>
      <c r="R665" s="58"/>
      <c r="S665" s="58"/>
      <c r="T665" s="58"/>
      <c r="U665" s="58"/>
      <c r="V665" s="59"/>
      <c r="W665" s="58"/>
      <c r="X665" s="61"/>
      <c r="Y665" s="53">
        <f t="shared" si="20"/>
        <v>0</v>
      </c>
      <c r="Z665" s="54">
        <f t="shared" si="21"/>
        <v>0</v>
      </c>
      <c r="AA665" s="54">
        <f>IF(Y665=0,0,IF(Y665&gt;7,AVERAGE(LARGE(D665:W665,{1,2,3,4,5,6,7,8})),0))</f>
        <v>0</v>
      </c>
      <c r="AB665" s="54">
        <f>IF(Y665=0,0,IF(Y665&gt;7,SUM(LARGE(D665:W665,{1,2,3,4,5,6,7,8})),0))</f>
        <v>0</v>
      </c>
      <c r="AC665" s="11"/>
    </row>
    <row r="666" spans="1:29" ht="15" customHeight="1">
      <c r="A666" s="55"/>
      <c r="B666" s="62"/>
      <c r="C666" s="63"/>
      <c r="D666" s="58"/>
      <c r="E666" s="58"/>
      <c r="F666" s="58"/>
      <c r="G666" s="58"/>
      <c r="H666" s="58"/>
      <c r="I666" s="58"/>
      <c r="J666" s="58"/>
      <c r="K666" s="58"/>
      <c r="L666" s="209"/>
      <c r="M666" s="243"/>
      <c r="N666" s="58"/>
      <c r="O666" s="58"/>
      <c r="P666" s="58"/>
      <c r="Q666" s="58"/>
      <c r="R666" s="58"/>
      <c r="S666" s="58"/>
      <c r="T666" s="58"/>
      <c r="U666" s="58"/>
      <c r="V666" s="59"/>
      <c r="W666" s="58"/>
      <c r="X666" s="61"/>
      <c r="Y666" s="53">
        <f t="shared" si="20"/>
        <v>0</v>
      </c>
      <c r="Z666" s="54">
        <f t="shared" si="21"/>
        <v>0</v>
      </c>
      <c r="AA666" s="54">
        <f>IF(Y666=0,0,IF(Y666&gt;7,AVERAGE(LARGE(D666:W666,{1,2,3,4,5,6,7,8})),0))</f>
        <v>0</v>
      </c>
      <c r="AB666" s="54">
        <f>IF(Y666=0,0,IF(Y666&gt;7,SUM(LARGE(D666:W666,{1,2,3,4,5,6,7,8})),0))</f>
        <v>0</v>
      </c>
      <c r="AC666" s="11"/>
    </row>
    <row r="667" spans="1:29" ht="15" customHeight="1">
      <c r="A667" s="55"/>
      <c r="B667" s="62"/>
      <c r="C667" s="63"/>
      <c r="D667" s="58"/>
      <c r="E667" s="58"/>
      <c r="F667" s="58"/>
      <c r="G667" s="58"/>
      <c r="H667" s="58"/>
      <c r="I667" s="58"/>
      <c r="J667" s="58"/>
      <c r="K667" s="58"/>
      <c r="L667" s="209"/>
      <c r="M667" s="243"/>
      <c r="N667" s="58"/>
      <c r="O667" s="58"/>
      <c r="P667" s="58"/>
      <c r="Q667" s="58"/>
      <c r="R667" s="58"/>
      <c r="S667" s="58"/>
      <c r="T667" s="58"/>
      <c r="U667" s="58"/>
      <c r="V667" s="59"/>
      <c r="W667" s="58"/>
      <c r="X667" s="61"/>
      <c r="Y667" s="53">
        <f t="shared" si="20"/>
        <v>0</v>
      </c>
      <c r="Z667" s="54">
        <f t="shared" si="21"/>
        <v>0</v>
      </c>
      <c r="AA667" s="54">
        <f>IF(Y667=0,0,IF(Y667&gt;7,AVERAGE(LARGE(D667:W667,{1,2,3,4,5,6,7,8})),0))</f>
        <v>0</v>
      </c>
      <c r="AB667" s="54">
        <f>IF(Y667=0,0,IF(Y667&gt;7,SUM(LARGE(D667:W667,{1,2,3,4,5,6,7,8})),0))</f>
        <v>0</v>
      </c>
      <c r="AC667" s="11"/>
    </row>
    <row r="668" spans="1:29" ht="15" customHeight="1">
      <c r="A668" s="71"/>
      <c r="B668" s="62"/>
      <c r="C668" s="63"/>
      <c r="D668" s="58"/>
      <c r="E668" s="58"/>
      <c r="F668" s="58"/>
      <c r="G668" s="58"/>
      <c r="H668" s="58"/>
      <c r="I668" s="58"/>
      <c r="J668" s="58"/>
      <c r="K668" s="58"/>
      <c r="L668" s="209"/>
      <c r="M668" s="243"/>
      <c r="N668" s="58"/>
      <c r="O668" s="58"/>
      <c r="P668" s="58"/>
      <c r="Q668" s="58"/>
      <c r="R668" s="58"/>
      <c r="S668" s="58"/>
      <c r="T668" s="58"/>
      <c r="U668" s="58"/>
      <c r="V668" s="59"/>
      <c r="W668" s="58"/>
      <c r="X668" s="61"/>
      <c r="Y668" s="53">
        <f t="shared" si="20"/>
        <v>0</v>
      </c>
      <c r="Z668" s="54">
        <f t="shared" si="21"/>
        <v>0</v>
      </c>
      <c r="AA668" s="54">
        <f>IF(Y668=0,0,IF(Y668&gt;7,AVERAGE(LARGE(D668:W668,{1,2,3,4,5,6,7,8})),0))</f>
        <v>0</v>
      </c>
      <c r="AB668" s="54">
        <f>IF(Y668=0,0,IF(Y668&gt;7,SUM(LARGE(D668:W668,{1,2,3,4,5,6,7,8})),0))</f>
        <v>0</v>
      </c>
      <c r="AC668" s="11"/>
    </row>
    <row r="669" spans="1:29" ht="15" customHeight="1">
      <c r="A669" s="55"/>
      <c r="B669" s="62"/>
      <c r="C669" s="63"/>
      <c r="D669" s="58"/>
      <c r="E669" s="58"/>
      <c r="F669" s="58"/>
      <c r="G669" s="58"/>
      <c r="H669" s="58"/>
      <c r="I669" s="58"/>
      <c r="J669" s="58"/>
      <c r="K669" s="58"/>
      <c r="L669" s="209"/>
      <c r="M669" s="243"/>
      <c r="N669" s="58"/>
      <c r="O669" s="58"/>
      <c r="P669" s="58"/>
      <c r="Q669" s="58"/>
      <c r="R669" s="58"/>
      <c r="S669" s="58"/>
      <c r="T669" s="58"/>
      <c r="U669" s="58"/>
      <c r="V669" s="59"/>
      <c r="W669" s="58"/>
      <c r="X669" s="61"/>
      <c r="Y669" s="53">
        <f t="shared" si="20"/>
        <v>0</v>
      </c>
      <c r="Z669" s="54">
        <f t="shared" si="21"/>
        <v>0</v>
      </c>
      <c r="AA669" s="54">
        <f>IF(Y669=0,0,IF(Y669&gt;7,AVERAGE(LARGE(D669:W669,{1,2,3,4,5,6,7,8})),0))</f>
        <v>0</v>
      </c>
      <c r="AB669" s="54">
        <f>IF(Y669=0,0,IF(Y669&gt;7,SUM(LARGE(D669:W669,{1,2,3,4,5,6,7,8})),0))</f>
        <v>0</v>
      </c>
      <c r="AC669" s="11"/>
    </row>
    <row r="670" spans="1:29" ht="15" customHeight="1">
      <c r="A670" s="55"/>
      <c r="B670" s="62"/>
      <c r="C670" s="63"/>
      <c r="D670" s="58"/>
      <c r="E670" s="58"/>
      <c r="F670" s="58"/>
      <c r="G670" s="58"/>
      <c r="H670" s="58"/>
      <c r="I670" s="58"/>
      <c r="J670" s="58"/>
      <c r="K670" s="58"/>
      <c r="L670" s="209"/>
      <c r="M670" s="243"/>
      <c r="N670" s="58"/>
      <c r="O670" s="58"/>
      <c r="P670" s="58"/>
      <c r="Q670" s="58"/>
      <c r="R670" s="58"/>
      <c r="S670" s="58"/>
      <c r="T670" s="58"/>
      <c r="U670" s="58"/>
      <c r="V670" s="59"/>
      <c r="W670" s="58"/>
      <c r="X670" s="61"/>
      <c r="Y670" s="53">
        <f t="shared" si="20"/>
        <v>0</v>
      </c>
      <c r="Z670" s="54">
        <f t="shared" si="21"/>
        <v>0</v>
      </c>
      <c r="AA670" s="54">
        <f>IF(Y670=0,0,IF(Y670&gt;7,AVERAGE(LARGE(D670:W670,{1,2,3,4,5,6,7,8})),0))</f>
        <v>0</v>
      </c>
      <c r="AB670" s="54">
        <f>IF(Y670=0,0,IF(Y670&gt;7,SUM(LARGE(D670:W670,{1,2,3,4,5,6,7,8})),0))</f>
        <v>0</v>
      </c>
      <c r="AC670" s="11"/>
    </row>
    <row r="671" spans="1:29" ht="15" customHeight="1">
      <c r="A671" s="55"/>
      <c r="B671" s="62"/>
      <c r="C671" s="63"/>
      <c r="D671" s="58"/>
      <c r="E671" s="58"/>
      <c r="F671" s="58"/>
      <c r="G671" s="58"/>
      <c r="H671" s="58"/>
      <c r="I671" s="58"/>
      <c r="J671" s="58"/>
      <c r="K671" s="58"/>
      <c r="L671" s="209"/>
      <c r="M671" s="243"/>
      <c r="N671" s="58"/>
      <c r="O671" s="58"/>
      <c r="P671" s="58"/>
      <c r="Q671" s="58"/>
      <c r="R671" s="58"/>
      <c r="S671" s="58"/>
      <c r="T671" s="58"/>
      <c r="U671" s="58"/>
      <c r="V671" s="59"/>
      <c r="W671" s="58"/>
      <c r="X671" s="61"/>
      <c r="Y671" s="53">
        <f t="shared" si="20"/>
        <v>0</v>
      </c>
      <c r="Z671" s="54">
        <f t="shared" si="21"/>
        <v>0</v>
      </c>
      <c r="AA671" s="54">
        <f>IF(Y671=0,0,IF(Y671&gt;7,AVERAGE(LARGE(D671:W671,{1,2,3,4,5,6,7,8})),0))</f>
        <v>0</v>
      </c>
      <c r="AB671" s="54">
        <f>IF(Y671=0,0,IF(Y671&gt;7,SUM(LARGE(D671:W671,{1,2,3,4,5,6,7,8})),0))</f>
        <v>0</v>
      </c>
      <c r="AC671" s="11"/>
    </row>
    <row r="672" spans="1:29" ht="15" customHeight="1">
      <c r="A672" s="55"/>
      <c r="B672" s="62"/>
      <c r="C672" s="63"/>
      <c r="D672" s="58"/>
      <c r="E672" s="58"/>
      <c r="F672" s="58"/>
      <c r="G672" s="58"/>
      <c r="H672" s="58"/>
      <c r="I672" s="58"/>
      <c r="J672" s="58"/>
      <c r="K672" s="58"/>
      <c r="L672" s="209"/>
      <c r="M672" s="243"/>
      <c r="N672" s="58"/>
      <c r="O672" s="58"/>
      <c r="P672" s="58"/>
      <c r="Q672" s="58"/>
      <c r="R672" s="58"/>
      <c r="S672" s="58"/>
      <c r="T672" s="58"/>
      <c r="U672" s="58"/>
      <c r="V672" s="59"/>
      <c r="W672" s="69"/>
      <c r="X672" s="60"/>
      <c r="Y672" s="53">
        <f t="shared" si="20"/>
        <v>0</v>
      </c>
      <c r="Z672" s="54">
        <f t="shared" si="21"/>
        <v>0</v>
      </c>
      <c r="AA672" s="54">
        <f>IF(Y672=0,0,IF(Y672&gt;7,AVERAGE(LARGE(D672:W672,{1,2,3,4,5,6,7,8})),0))</f>
        <v>0</v>
      </c>
      <c r="AB672" s="54">
        <f>IF(Y672=0,0,IF(Y672&gt;7,SUM(LARGE(D672:W672,{1,2,3,4,5,6,7,8})),0))</f>
        <v>0</v>
      </c>
      <c r="AC672" s="11"/>
    </row>
    <row r="673" spans="1:1025" ht="15" customHeight="1">
      <c r="A673" s="55"/>
      <c r="B673" s="50"/>
      <c r="C673" s="57"/>
      <c r="D673" s="58"/>
      <c r="E673" s="58"/>
      <c r="F673" s="58"/>
      <c r="G673" s="58"/>
      <c r="H673" s="58"/>
      <c r="I673" s="58"/>
      <c r="J673" s="58"/>
      <c r="K673" s="58"/>
      <c r="L673" s="209"/>
      <c r="M673" s="243"/>
      <c r="N673" s="58"/>
      <c r="O673" s="58"/>
      <c r="P673" s="58"/>
      <c r="Q673" s="58"/>
      <c r="R673" s="58"/>
      <c r="S673" s="58"/>
      <c r="T673" s="58"/>
      <c r="U673" s="58"/>
      <c r="V673" s="59"/>
      <c r="W673" s="58"/>
      <c r="X673" s="61"/>
      <c r="Y673" s="53">
        <f t="shared" si="20"/>
        <v>0</v>
      </c>
      <c r="Z673" s="54">
        <f t="shared" si="21"/>
        <v>0</v>
      </c>
      <c r="AA673" s="54">
        <f>IF(Y673=0,0,IF(Y673&gt;7,AVERAGE(LARGE(D673:W673,{1,2,3,4,5,6,7,8})),0))</f>
        <v>0</v>
      </c>
      <c r="AB673" s="54">
        <f>IF(Y673=0,0,IF(Y673&gt;7,SUM(LARGE(D673:W673,{1,2,3,4,5,6,7,8})),0))</f>
        <v>0</v>
      </c>
      <c r="AC673" s="11"/>
    </row>
    <row r="674" spans="1:1025" ht="15" customHeight="1">
      <c r="A674" s="55"/>
      <c r="B674" s="62"/>
      <c r="C674" s="63"/>
      <c r="D674" s="58"/>
      <c r="E674" s="58"/>
      <c r="F674" s="58"/>
      <c r="G674" s="58"/>
      <c r="H674" s="58"/>
      <c r="I674" s="58"/>
      <c r="J674" s="58"/>
      <c r="K674" s="58"/>
      <c r="L674" s="209"/>
      <c r="M674" s="243"/>
      <c r="N674" s="58"/>
      <c r="O674" s="58"/>
      <c r="P674" s="58"/>
      <c r="Q674" s="58"/>
      <c r="R674" s="58"/>
      <c r="S674" s="58"/>
      <c r="T674" s="58"/>
      <c r="U674" s="58"/>
      <c r="V674" s="59"/>
      <c r="W674" s="58"/>
      <c r="X674" s="61"/>
      <c r="Y674" s="53">
        <f t="shared" si="20"/>
        <v>0</v>
      </c>
      <c r="Z674" s="54">
        <f t="shared" si="21"/>
        <v>0</v>
      </c>
      <c r="AA674" s="54">
        <f>IF(Y674=0,0,IF(Y674&gt;7,AVERAGE(LARGE(D674:W674,{1,2,3,4,5,6,7,8})),0))</f>
        <v>0</v>
      </c>
      <c r="AB674" s="54">
        <f>IF(Y674=0,0,IF(Y674&gt;7,SUM(LARGE(D674:W674,{1,2,3,4,5,6,7,8})),0))</f>
        <v>0</v>
      </c>
      <c r="AC674" s="11"/>
    </row>
    <row r="675" spans="1:1025" ht="15" customHeight="1">
      <c r="A675" s="55"/>
      <c r="B675" s="62"/>
      <c r="C675" s="57"/>
      <c r="D675" s="58"/>
      <c r="E675" s="58"/>
      <c r="F675" s="58"/>
      <c r="G675" s="58"/>
      <c r="H675" s="58"/>
      <c r="I675" s="58"/>
      <c r="J675" s="58"/>
      <c r="K675" s="58"/>
      <c r="L675" s="209"/>
      <c r="M675" s="243"/>
      <c r="N675" s="58"/>
      <c r="O675" s="58"/>
      <c r="P675" s="58"/>
      <c r="Q675" s="58"/>
      <c r="R675" s="58"/>
      <c r="S675" s="58"/>
      <c r="T675" s="58"/>
      <c r="U675" s="58"/>
      <c r="V675" s="59"/>
      <c r="W675" s="58"/>
      <c r="X675" s="61"/>
      <c r="Y675" s="53">
        <f t="shared" si="20"/>
        <v>0</v>
      </c>
      <c r="Z675" s="54">
        <f t="shared" si="21"/>
        <v>0</v>
      </c>
      <c r="AA675" s="54">
        <f>IF(Y675=0,0,IF(Y675&gt;7,AVERAGE(LARGE(D675:W675,{1,2,3,4,5,6,7,8})),0))</f>
        <v>0</v>
      </c>
      <c r="AB675" s="54">
        <f>IF(Y675=0,0,IF(Y675&gt;7,SUM(LARGE(D675:W675,{1,2,3,4,5,6,7,8})),0))</f>
        <v>0</v>
      </c>
      <c r="AC675" s="11"/>
    </row>
    <row r="676" spans="1:1025" ht="15" customHeight="1">
      <c r="A676" s="194"/>
      <c r="B676" s="62"/>
      <c r="C676" s="63"/>
      <c r="D676" s="58"/>
      <c r="E676" s="58"/>
      <c r="F676" s="58"/>
      <c r="G676" s="58"/>
      <c r="H676" s="58"/>
      <c r="I676" s="58"/>
      <c r="J676" s="58"/>
      <c r="K676" s="58"/>
      <c r="L676" s="209"/>
      <c r="M676" s="243"/>
      <c r="N676" s="58"/>
      <c r="O676" s="58"/>
      <c r="P676" s="58"/>
      <c r="Q676" s="58"/>
      <c r="R676" s="58"/>
      <c r="S676" s="58"/>
      <c r="T676" s="58"/>
      <c r="U676" s="58"/>
      <c r="V676" s="59"/>
      <c r="W676" s="58"/>
      <c r="X676" s="61"/>
      <c r="Y676" s="53">
        <f t="shared" si="20"/>
        <v>0</v>
      </c>
      <c r="Z676" s="54">
        <f t="shared" si="21"/>
        <v>0</v>
      </c>
      <c r="AA676" s="54">
        <f>IF(Y676=0,0,IF(Y676&gt;7,AVERAGE(LARGE(D676:W676,{1,2,3,4,5,6,7,8})),0))</f>
        <v>0</v>
      </c>
      <c r="AB676" s="54">
        <f>IF(Y676=0,0,IF(Y676&gt;7,SUM(LARGE(D676:W676,{1,2,3,4,5,6,7,8})),0))</f>
        <v>0</v>
      </c>
      <c r="AC676" s="11"/>
    </row>
    <row r="677" spans="1:1025" ht="15" customHeight="1">
      <c r="A677" s="55"/>
      <c r="B677" s="62"/>
      <c r="C677" s="63"/>
      <c r="D677" s="58"/>
      <c r="E677" s="58"/>
      <c r="F677" s="58"/>
      <c r="G677" s="58"/>
      <c r="H677" s="58"/>
      <c r="I677" s="58"/>
      <c r="J677" s="58"/>
      <c r="K677" s="58"/>
      <c r="L677" s="209"/>
      <c r="M677" s="243"/>
      <c r="N677" s="58"/>
      <c r="O677" s="58"/>
      <c r="P677" s="58"/>
      <c r="Q677" s="58"/>
      <c r="R677" s="58"/>
      <c r="S677" s="58"/>
      <c r="T677" s="58"/>
      <c r="U677" s="58"/>
      <c r="V677" s="59"/>
      <c r="W677" s="58"/>
      <c r="X677" s="61"/>
      <c r="Y677" s="53">
        <f t="shared" si="20"/>
        <v>0</v>
      </c>
      <c r="Z677" s="54">
        <f t="shared" si="21"/>
        <v>0</v>
      </c>
      <c r="AA677" s="54">
        <f>IF(Y677=0,0,IF(Y677&gt;7,AVERAGE(LARGE(D677:W677,{1,2,3,4,5,6,7,8})),0))</f>
        <v>0</v>
      </c>
      <c r="AB677" s="54">
        <f>IF(Y677=0,0,IF(Y677&gt;7,SUM(LARGE(D677:W677,{1,2,3,4,5,6,7,8})),0))</f>
        <v>0</v>
      </c>
      <c r="AC677" s="11"/>
    </row>
    <row r="678" spans="1:1025" ht="15" customHeight="1">
      <c r="A678" s="55"/>
      <c r="B678" s="62"/>
      <c r="C678" s="63"/>
      <c r="D678" s="58"/>
      <c r="E678" s="58"/>
      <c r="F678" s="58"/>
      <c r="G678" s="58"/>
      <c r="H678" s="58"/>
      <c r="I678" s="58"/>
      <c r="J678" s="58"/>
      <c r="K678" s="58"/>
      <c r="L678" s="209"/>
      <c r="M678" s="243"/>
      <c r="N678" s="58"/>
      <c r="O678" s="58"/>
      <c r="P678" s="58"/>
      <c r="Q678" s="58"/>
      <c r="R678" s="58"/>
      <c r="S678" s="58"/>
      <c r="T678" s="58"/>
      <c r="U678" s="58"/>
      <c r="V678" s="59"/>
      <c r="W678" s="58"/>
      <c r="X678" s="61"/>
      <c r="Y678" s="53">
        <f t="shared" si="20"/>
        <v>0</v>
      </c>
      <c r="Z678" s="54">
        <f t="shared" si="21"/>
        <v>0</v>
      </c>
      <c r="AA678" s="54">
        <f>IF(Y678=0,0,IF(Y678&gt;7,AVERAGE(LARGE(D678:W678,{1,2,3,4,5,6,7,8})),0))</f>
        <v>0</v>
      </c>
      <c r="AB678" s="54">
        <f>IF(Y678=0,0,IF(Y678&gt;7,SUM(LARGE(D678:W678,{1,2,3,4,5,6,7,8})),0))</f>
        <v>0</v>
      </c>
      <c r="AC678" s="11"/>
    </row>
    <row r="679" spans="1:1025" ht="15" customHeight="1">
      <c r="A679" s="55"/>
      <c r="B679" s="62"/>
      <c r="C679" s="63"/>
      <c r="D679" s="58"/>
      <c r="E679" s="58"/>
      <c r="F679" s="58"/>
      <c r="G679" s="58"/>
      <c r="H679" s="58"/>
      <c r="I679" s="58"/>
      <c r="J679" s="58"/>
      <c r="K679" s="58"/>
      <c r="L679" s="209"/>
      <c r="M679" s="243"/>
      <c r="N679" s="58"/>
      <c r="O679" s="58"/>
      <c r="P679" s="58"/>
      <c r="Q679" s="58"/>
      <c r="R679" s="58"/>
      <c r="S679" s="58"/>
      <c r="T679" s="58"/>
      <c r="U679" s="58"/>
      <c r="V679" s="59"/>
      <c r="W679" s="58"/>
      <c r="X679" s="61"/>
      <c r="Y679" s="53">
        <f t="shared" si="20"/>
        <v>0</v>
      </c>
      <c r="Z679" s="54">
        <f t="shared" si="21"/>
        <v>0</v>
      </c>
      <c r="AA679" s="54">
        <f>IF(Y679=0,0,IF(Y679&gt;7,AVERAGE(LARGE(D679:W679,{1,2,3,4,5,6,7,8})),0))</f>
        <v>0</v>
      </c>
      <c r="AB679" s="54">
        <f>IF(Y679=0,0,IF(Y679&gt;7,SUM(LARGE(D679:W679,{1,2,3,4,5,6,7,8})),0))</f>
        <v>0</v>
      </c>
      <c r="AC679" s="11"/>
    </row>
    <row r="680" spans="1:1025" ht="15" customHeight="1">
      <c r="A680" s="226"/>
      <c r="B680" s="62"/>
      <c r="C680" s="29"/>
      <c r="D680" s="50"/>
      <c r="E680" s="50"/>
      <c r="F680" s="50"/>
      <c r="G680" s="50"/>
      <c r="H680" s="50"/>
      <c r="I680" s="50"/>
      <c r="J680" s="50"/>
      <c r="K680" s="50"/>
      <c r="L680" s="208"/>
      <c r="M680" s="242"/>
      <c r="N680" s="50"/>
      <c r="O680" s="50"/>
      <c r="P680" s="50"/>
      <c r="Q680" s="50"/>
      <c r="R680" s="50"/>
      <c r="S680" s="50"/>
      <c r="T680" s="50"/>
      <c r="U680" s="50"/>
      <c r="V680" s="51"/>
      <c r="W680" s="50"/>
      <c r="X680" s="61"/>
      <c r="Y680" s="53">
        <f t="shared" si="20"/>
        <v>0</v>
      </c>
      <c r="Z680" s="54">
        <f t="shared" si="21"/>
        <v>0</v>
      </c>
      <c r="AA680" s="54">
        <f>IF(Y680=0,0,IF(Y680&gt;7,AVERAGE(LARGE(D680:W680,{1,2,3,4,5,6,7,8})),0))</f>
        <v>0</v>
      </c>
      <c r="AB680" s="54">
        <f>IF(Y680=0,0,IF(Y680&gt;7,SUM(LARGE(D680:W680,{1,2,3,4,5,6,7,8})),0))</f>
        <v>0</v>
      </c>
      <c r="AC680" s="11"/>
    </row>
    <row r="681" spans="1:1025" ht="15" customHeight="1">
      <c r="A681" s="226"/>
      <c r="B681" s="62"/>
      <c r="C681" s="29"/>
      <c r="D681" s="50"/>
      <c r="E681" s="50"/>
      <c r="F681" s="50"/>
      <c r="G681" s="50"/>
      <c r="H681" s="50"/>
      <c r="I681" s="50"/>
      <c r="J681" s="50"/>
      <c r="K681" s="50"/>
      <c r="L681" s="208"/>
      <c r="M681" s="242"/>
      <c r="N681" s="50"/>
      <c r="O681" s="50"/>
      <c r="P681" s="50"/>
      <c r="Q681" s="50"/>
      <c r="R681" s="50"/>
      <c r="S681" s="50"/>
      <c r="T681" s="50"/>
      <c r="U681" s="50"/>
      <c r="V681" s="51"/>
      <c r="W681" s="50"/>
      <c r="X681" s="61"/>
      <c r="Y681" s="53">
        <f t="shared" si="20"/>
        <v>0</v>
      </c>
      <c r="Z681" s="54">
        <f t="shared" si="21"/>
        <v>0</v>
      </c>
      <c r="AA681" s="54">
        <f>IF(Y681=0,0,IF(Y681&gt;7,AVERAGE(LARGE(D681:W681,{1,2,3,4,5,6,7,8})),0))</f>
        <v>0</v>
      </c>
      <c r="AB681" s="54">
        <f>IF(Y681=0,0,IF(Y681&gt;7,SUM(LARGE(D681:W681,{1,2,3,4,5,6,7,8})),0))</f>
        <v>0</v>
      </c>
      <c r="AC681" s="11"/>
    </row>
    <row r="682" spans="1:1025" ht="15" customHeight="1">
      <c r="A682" s="226"/>
      <c r="B682" s="62"/>
      <c r="C682" s="29"/>
      <c r="D682" s="50"/>
      <c r="E682" s="50"/>
      <c r="F682" s="50"/>
      <c r="G682" s="50"/>
      <c r="H682" s="50"/>
      <c r="I682" s="50"/>
      <c r="J682" s="50"/>
      <c r="K682" s="50"/>
      <c r="L682" s="208"/>
      <c r="M682" s="242"/>
      <c r="N682" s="50"/>
      <c r="O682" s="50"/>
      <c r="P682" s="50"/>
      <c r="Q682" s="50"/>
      <c r="R682" s="50"/>
      <c r="S682" s="50"/>
      <c r="T682" s="50"/>
      <c r="U682" s="50"/>
      <c r="V682" s="51"/>
      <c r="W682" s="50"/>
      <c r="X682" s="61"/>
      <c r="Y682" s="53">
        <f t="shared" si="20"/>
        <v>0</v>
      </c>
      <c r="Z682" s="54">
        <f t="shared" si="21"/>
        <v>0</v>
      </c>
      <c r="AA682" s="54">
        <f>IF(Y682=0,0,IF(Y682&gt;7,AVERAGE(LARGE(D682:W682,{1,2,3,4,5,6,7,8})),0))</f>
        <v>0</v>
      </c>
      <c r="AB682" s="54">
        <f>IF(Y682=0,0,IF(Y682&gt;7,SUM(LARGE(D682:W682,{1,2,3,4,5,6,7,8})),0))</f>
        <v>0</v>
      </c>
      <c r="AC682" s="11"/>
    </row>
    <row r="683" spans="1:1025" ht="15" customHeight="1">
      <c r="A683" s="226"/>
      <c r="B683" s="62"/>
      <c r="C683" s="29"/>
      <c r="D683" s="50"/>
      <c r="E683" s="50"/>
      <c r="F683" s="50"/>
      <c r="G683" s="50"/>
      <c r="H683" s="50"/>
      <c r="I683" s="50"/>
      <c r="J683" s="50"/>
      <c r="K683" s="50"/>
      <c r="L683" s="208"/>
      <c r="M683" s="242"/>
      <c r="N683" s="50"/>
      <c r="O683" s="50"/>
      <c r="P683" s="50"/>
      <c r="Q683" s="50"/>
      <c r="R683" s="50"/>
      <c r="S683" s="50"/>
      <c r="T683" s="50"/>
      <c r="U683" s="50"/>
      <c r="V683" s="51"/>
      <c r="W683" s="50"/>
      <c r="X683" s="61"/>
      <c r="Y683" s="53">
        <f t="shared" si="20"/>
        <v>0</v>
      </c>
      <c r="Z683" s="54">
        <f t="shared" si="21"/>
        <v>0</v>
      </c>
      <c r="AA683" s="54">
        <f>IF(Y683=0,0,IF(Y683&gt;7,AVERAGE(LARGE(D683:W683,{1,2,3,4,5,6,7,8})),0))</f>
        <v>0</v>
      </c>
      <c r="AB683" s="54">
        <f>IF(Y683=0,0,IF(Y683&gt;7,SUM(LARGE(D683:W683,{1,2,3,4,5,6,7,8})),0))</f>
        <v>0</v>
      </c>
      <c r="AC683" s="11"/>
    </row>
    <row r="684" spans="1:1025" ht="15" customHeight="1">
      <c r="A684" s="226"/>
      <c r="B684" s="62"/>
      <c r="C684" s="29"/>
      <c r="D684" s="50"/>
      <c r="E684" s="50"/>
      <c r="F684" s="50"/>
      <c r="G684" s="50"/>
      <c r="H684" s="50"/>
      <c r="I684" s="50"/>
      <c r="J684" s="50"/>
      <c r="K684" s="50"/>
      <c r="L684" s="208"/>
      <c r="M684" s="242"/>
      <c r="N684" s="50"/>
      <c r="O684" s="50"/>
      <c r="P684" s="50"/>
      <c r="Q684" s="50"/>
      <c r="R684" s="50"/>
      <c r="S684" s="50"/>
      <c r="T684" s="50"/>
      <c r="U684" s="50"/>
      <c r="V684" s="51"/>
      <c r="W684" s="50"/>
      <c r="X684" s="61"/>
      <c r="Y684" s="53">
        <f t="shared" si="20"/>
        <v>0</v>
      </c>
      <c r="Z684" s="54">
        <f t="shared" si="21"/>
        <v>0</v>
      </c>
      <c r="AA684" s="54">
        <f>IF(Y684=0,0,IF(Y684&gt;7,AVERAGE(LARGE(D684:W684,{1,2,3,4,5,6,7,8})),0))</f>
        <v>0</v>
      </c>
      <c r="AB684" s="54">
        <f>IF(Y684=0,0,IF(Y684&gt;7,SUM(LARGE(D684:W684,{1,2,3,4,5,6,7,8})),0))</f>
        <v>0</v>
      </c>
      <c r="AC684" s="11"/>
    </row>
    <row r="685" spans="1:1025" ht="15" customHeight="1">
      <c r="A685" s="226"/>
      <c r="B685" s="62"/>
      <c r="C685" s="29"/>
      <c r="D685" s="50"/>
      <c r="E685" s="50"/>
      <c r="F685" s="50"/>
      <c r="G685" s="50"/>
      <c r="H685" s="50"/>
      <c r="I685" s="50"/>
      <c r="J685" s="50"/>
      <c r="K685" s="50"/>
      <c r="L685" s="208"/>
      <c r="M685" s="242"/>
      <c r="N685" s="50"/>
      <c r="O685" s="50"/>
      <c r="P685" s="50"/>
      <c r="Q685" s="50"/>
      <c r="R685" s="50"/>
      <c r="S685" s="50"/>
      <c r="T685" s="50"/>
      <c r="U685" s="50"/>
      <c r="V685" s="51"/>
      <c r="W685" s="62"/>
      <c r="X685" s="61"/>
      <c r="Y685" s="53">
        <f t="shared" si="20"/>
        <v>0</v>
      </c>
      <c r="Z685" s="54">
        <f t="shared" si="21"/>
        <v>0</v>
      </c>
      <c r="AA685" s="54">
        <f>IF(Y685=0,0,IF(Y685&gt;7,AVERAGE(LARGE(D685:W685,{1,2,3,4,5,6,7,8})),0))</f>
        <v>0</v>
      </c>
      <c r="AB685" s="54">
        <f>IF(Y685=0,0,IF(Y685&gt;7,SUM(LARGE(D685:W685,{1,2,3,4,5,6,7,8})),0))</f>
        <v>0</v>
      </c>
      <c r="AC685" s="65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  <c r="IR685" s="2"/>
      <c r="IS685" s="2"/>
      <c r="IT685" s="2"/>
      <c r="IU685" s="2"/>
      <c r="IV685" s="2"/>
      <c r="IW685" s="2"/>
      <c r="IX685" s="2"/>
      <c r="IY685" s="2"/>
      <c r="IZ685" s="2"/>
      <c r="JA685" s="2"/>
      <c r="JB685" s="2"/>
      <c r="JC685" s="2"/>
      <c r="JD685" s="2"/>
      <c r="JE685" s="2"/>
      <c r="JF685" s="2"/>
      <c r="JG685" s="2"/>
      <c r="JH685" s="2"/>
      <c r="JI685" s="2"/>
      <c r="JJ685" s="2"/>
      <c r="JK685" s="2"/>
      <c r="JL685" s="2"/>
      <c r="JM685" s="2"/>
      <c r="JN685" s="2"/>
      <c r="JO685" s="2"/>
      <c r="JP685" s="2"/>
      <c r="JQ685" s="2"/>
      <c r="JR685" s="2"/>
      <c r="JS685" s="2"/>
      <c r="JT685" s="2"/>
      <c r="JU685" s="2"/>
      <c r="JV685" s="2"/>
      <c r="JW685" s="2"/>
      <c r="JX685" s="2"/>
      <c r="JY685" s="2"/>
      <c r="JZ685" s="2"/>
      <c r="KA685" s="2"/>
      <c r="KB685" s="2"/>
      <c r="KC685" s="2"/>
      <c r="KD685" s="2"/>
      <c r="KE685" s="2"/>
      <c r="KF685" s="2"/>
      <c r="KG685" s="2"/>
      <c r="KH685" s="2"/>
      <c r="KI685" s="2"/>
      <c r="KJ685" s="2"/>
      <c r="KK685" s="2"/>
      <c r="KL685" s="2"/>
      <c r="KM685" s="2"/>
      <c r="KN685" s="2"/>
      <c r="KO685" s="2"/>
      <c r="KP685" s="2"/>
      <c r="KQ685" s="2"/>
      <c r="KR685" s="2"/>
      <c r="KS685" s="2"/>
      <c r="KT685" s="2"/>
      <c r="KU685" s="2"/>
      <c r="KV685" s="2"/>
      <c r="KW685" s="2"/>
      <c r="KX685" s="2"/>
      <c r="KY685" s="2"/>
      <c r="KZ685" s="2"/>
      <c r="LA685" s="2"/>
      <c r="LB685" s="2"/>
      <c r="LC685" s="2"/>
      <c r="LD685" s="2"/>
      <c r="LE685" s="2"/>
      <c r="LF685" s="2"/>
      <c r="LG685" s="2"/>
      <c r="LH685" s="2"/>
      <c r="LI685" s="2"/>
      <c r="LJ685" s="2"/>
      <c r="LK685" s="2"/>
      <c r="LL685" s="2"/>
      <c r="LM685" s="2"/>
      <c r="LN685" s="2"/>
      <c r="LO685" s="2"/>
      <c r="LP685" s="2"/>
      <c r="LQ685" s="2"/>
      <c r="LR685" s="2"/>
      <c r="LS685" s="2"/>
      <c r="LT685" s="2"/>
      <c r="LU685" s="2"/>
      <c r="LV685" s="2"/>
      <c r="LW685" s="2"/>
      <c r="LX685" s="2"/>
      <c r="LY685" s="2"/>
      <c r="LZ685" s="2"/>
      <c r="MA685" s="2"/>
      <c r="MB685" s="2"/>
      <c r="MC685" s="2"/>
      <c r="MD685" s="2"/>
      <c r="ME685" s="2"/>
      <c r="MF685" s="2"/>
      <c r="MG685" s="2"/>
      <c r="MH685" s="2"/>
      <c r="MI685" s="2"/>
      <c r="MJ685" s="2"/>
      <c r="MK685" s="2"/>
      <c r="ML685" s="2"/>
      <c r="MM685" s="2"/>
      <c r="MN685" s="2"/>
      <c r="MO685" s="2"/>
      <c r="MP685" s="2"/>
      <c r="MQ685" s="2"/>
      <c r="MR685" s="2"/>
      <c r="MS685" s="2"/>
      <c r="MT685" s="2"/>
      <c r="MU685" s="2"/>
      <c r="MV685" s="2"/>
      <c r="MW685" s="2"/>
      <c r="MX685" s="2"/>
      <c r="MY685" s="2"/>
      <c r="MZ685" s="2"/>
      <c r="NA685" s="2"/>
      <c r="NB685" s="2"/>
      <c r="NC685" s="2"/>
      <c r="ND685" s="2"/>
      <c r="NE685" s="2"/>
      <c r="NF685" s="2"/>
      <c r="NG685" s="2"/>
      <c r="NH685" s="2"/>
      <c r="NI685" s="2"/>
      <c r="NJ685" s="2"/>
      <c r="NK685" s="2"/>
      <c r="NL685" s="2"/>
      <c r="NM685" s="2"/>
      <c r="NN685" s="2"/>
      <c r="NO685" s="2"/>
      <c r="NP685" s="2"/>
      <c r="NQ685" s="2"/>
      <c r="NR685" s="2"/>
      <c r="NS685" s="2"/>
      <c r="NT685" s="2"/>
      <c r="NU685" s="2"/>
      <c r="NV685" s="2"/>
      <c r="NW685" s="2"/>
      <c r="NX685" s="2"/>
      <c r="NY685" s="2"/>
      <c r="NZ685" s="2"/>
      <c r="OA685" s="2"/>
      <c r="OB685" s="2"/>
      <c r="OC685" s="2"/>
      <c r="OD685" s="2"/>
      <c r="OE685" s="2"/>
      <c r="OF685" s="2"/>
      <c r="OG685" s="2"/>
      <c r="OH685" s="2"/>
      <c r="OI685" s="2"/>
      <c r="OJ685" s="2"/>
      <c r="OK685" s="2"/>
      <c r="OL685" s="2"/>
      <c r="OM685" s="2"/>
      <c r="ON685" s="2"/>
      <c r="OO685" s="2"/>
      <c r="OP685" s="2"/>
      <c r="OQ685" s="2"/>
      <c r="OR685" s="2"/>
      <c r="OS685" s="2"/>
      <c r="OT685" s="2"/>
      <c r="OU685" s="2"/>
      <c r="OV685" s="2"/>
      <c r="OW685" s="2"/>
      <c r="OX685" s="2"/>
      <c r="OY685" s="2"/>
      <c r="OZ685" s="2"/>
      <c r="PA685" s="2"/>
      <c r="PB685" s="2"/>
      <c r="PC685" s="2"/>
      <c r="PD685" s="2"/>
      <c r="PE685" s="2"/>
      <c r="PF685" s="2"/>
      <c r="PG685" s="2"/>
      <c r="PH685" s="2"/>
      <c r="PI685" s="2"/>
      <c r="PJ685" s="2"/>
      <c r="PK685" s="2"/>
      <c r="PL685" s="2"/>
      <c r="PM685" s="2"/>
      <c r="PN685" s="2"/>
      <c r="PO685" s="2"/>
      <c r="PP685" s="2"/>
      <c r="PQ685" s="2"/>
      <c r="PR685" s="2"/>
      <c r="PS685" s="2"/>
      <c r="PT685" s="2"/>
      <c r="PU685" s="2"/>
      <c r="PV685" s="2"/>
      <c r="PW685" s="2"/>
      <c r="PX685" s="2"/>
      <c r="PY685" s="2"/>
      <c r="PZ685" s="2"/>
      <c r="QA685" s="2"/>
      <c r="QB685" s="2"/>
      <c r="QC685" s="2"/>
      <c r="QD685" s="2"/>
      <c r="QE685" s="2"/>
      <c r="QF685" s="2"/>
      <c r="QG685" s="2"/>
      <c r="QH685" s="2"/>
      <c r="QI685" s="2"/>
      <c r="QJ685" s="2"/>
      <c r="QK685" s="2"/>
      <c r="QL685" s="2"/>
      <c r="QM685" s="2"/>
      <c r="QN685" s="2"/>
      <c r="QO685" s="2"/>
      <c r="QP685" s="2"/>
      <c r="QQ685" s="2"/>
      <c r="QR685" s="2"/>
      <c r="QS685" s="2"/>
      <c r="QT685" s="2"/>
      <c r="QU685" s="2"/>
      <c r="QV685" s="2"/>
      <c r="QW685" s="2"/>
      <c r="QX685" s="2"/>
      <c r="QY685" s="2"/>
      <c r="QZ685" s="2"/>
      <c r="RA685" s="2"/>
      <c r="RB685" s="2"/>
      <c r="RC685" s="2"/>
      <c r="RD685" s="2"/>
      <c r="RE685" s="2"/>
      <c r="RF685" s="2"/>
      <c r="RG685" s="2"/>
      <c r="RH685" s="2"/>
      <c r="RI685" s="2"/>
      <c r="RJ685" s="2"/>
      <c r="RK685" s="2"/>
      <c r="RL685" s="2"/>
      <c r="RM685" s="2"/>
      <c r="RN685" s="2"/>
      <c r="RO685" s="2"/>
      <c r="RP685" s="2"/>
      <c r="RQ685" s="2"/>
      <c r="RR685" s="2"/>
      <c r="RS685" s="2"/>
      <c r="RT685" s="2"/>
      <c r="RU685" s="2"/>
      <c r="RV685" s="2"/>
      <c r="RW685" s="2"/>
      <c r="RX685" s="2"/>
      <c r="RY685" s="2"/>
      <c r="RZ685" s="2"/>
      <c r="SA685" s="2"/>
      <c r="SB685" s="2"/>
      <c r="SC685" s="2"/>
      <c r="SD685" s="2"/>
      <c r="SE685" s="2"/>
      <c r="SF685" s="2"/>
      <c r="SG685" s="2"/>
      <c r="SH685" s="2"/>
      <c r="SI685" s="2"/>
      <c r="SJ685" s="2"/>
      <c r="SK685" s="2"/>
      <c r="SL685" s="2"/>
      <c r="SM685" s="2"/>
      <c r="SN685" s="2"/>
      <c r="SO685" s="2"/>
      <c r="SP685" s="2"/>
      <c r="SQ685" s="2"/>
      <c r="SR685" s="2"/>
      <c r="SS685" s="2"/>
      <c r="ST685" s="2"/>
      <c r="SU685" s="2"/>
      <c r="SV685" s="2"/>
      <c r="SW685" s="2"/>
      <c r="SX685" s="2"/>
      <c r="SY685" s="2"/>
      <c r="SZ685" s="2"/>
      <c r="TA685" s="2"/>
      <c r="TB685" s="2"/>
      <c r="TC685" s="2"/>
      <c r="TD685" s="2"/>
      <c r="TE685" s="2"/>
      <c r="TF685" s="2"/>
      <c r="TG685" s="2"/>
      <c r="TH685" s="2"/>
      <c r="TI685" s="2"/>
      <c r="TJ685" s="2"/>
      <c r="TK685" s="2"/>
      <c r="TL685" s="2"/>
      <c r="TM685" s="2"/>
      <c r="TN685" s="2"/>
      <c r="TO685" s="2"/>
      <c r="TP685" s="2"/>
      <c r="TQ685" s="2"/>
      <c r="TR685" s="2"/>
      <c r="TS685" s="2"/>
      <c r="TT685" s="2"/>
      <c r="TU685" s="2"/>
      <c r="TV685" s="2"/>
      <c r="TW685" s="2"/>
      <c r="TX685" s="2"/>
      <c r="TY685" s="2"/>
      <c r="TZ685" s="2"/>
      <c r="UA685" s="2"/>
      <c r="UB685" s="2"/>
      <c r="UC685" s="2"/>
      <c r="UD685" s="2"/>
      <c r="UE685" s="2"/>
      <c r="UF685" s="2"/>
      <c r="UG685" s="2"/>
      <c r="UH685" s="2"/>
      <c r="UI685" s="2"/>
      <c r="UJ685" s="2"/>
      <c r="UK685" s="2"/>
      <c r="UL685" s="2"/>
      <c r="UM685" s="2"/>
      <c r="UN685" s="2"/>
      <c r="UO685" s="2"/>
      <c r="UP685" s="2"/>
      <c r="UQ685" s="2"/>
      <c r="UR685" s="2"/>
      <c r="US685" s="2"/>
      <c r="UT685" s="2"/>
      <c r="UU685" s="2"/>
      <c r="UV685" s="2"/>
      <c r="UW685" s="2"/>
      <c r="UX685" s="2"/>
      <c r="UY685" s="2"/>
      <c r="UZ685" s="2"/>
      <c r="VA685" s="2"/>
      <c r="VB685" s="2"/>
      <c r="VC685" s="2"/>
      <c r="VD685" s="2"/>
      <c r="VE685" s="2"/>
      <c r="VF685" s="2"/>
      <c r="VG685" s="2"/>
      <c r="VH685" s="2"/>
      <c r="VI685" s="2"/>
      <c r="VJ685" s="2"/>
      <c r="VK685" s="2"/>
      <c r="VL685" s="2"/>
      <c r="VM685" s="2"/>
      <c r="VN685" s="2"/>
      <c r="VO685" s="2"/>
      <c r="VP685" s="2"/>
      <c r="VQ685" s="2"/>
      <c r="VR685" s="2"/>
      <c r="VS685" s="2"/>
      <c r="VT685" s="2"/>
      <c r="VU685" s="2"/>
      <c r="VV685" s="2"/>
      <c r="VW685" s="2"/>
      <c r="VX685" s="2"/>
      <c r="VY685" s="2"/>
      <c r="VZ685" s="2"/>
      <c r="WA685" s="2"/>
      <c r="WB685" s="2"/>
      <c r="WC685" s="2"/>
      <c r="WD685" s="2"/>
      <c r="WE685" s="2"/>
      <c r="WF685" s="2"/>
      <c r="WG685" s="2"/>
      <c r="WH685" s="2"/>
      <c r="WI685" s="2"/>
      <c r="WJ685" s="2"/>
      <c r="WK685" s="2"/>
      <c r="WL685" s="2"/>
      <c r="WM685" s="2"/>
      <c r="WN685" s="2"/>
      <c r="WO685" s="2"/>
      <c r="WP685" s="2"/>
      <c r="WQ685" s="2"/>
      <c r="WR685" s="2"/>
      <c r="WS685" s="2"/>
      <c r="WT685" s="2"/>
      <c r="WU685" s="2"/>
      <c r="WV685" s="2"/>
      <c r="WW685" s="2"/>
      <c r="WX685" s="2"/>
      <c r="WY685" s="2"/>
      <c r="WZ685" s="2"/>
      <c r="XA685" s="2"/>
      <c r="XB685" s="2"/>
      <c r="XC685" s="2"/>
      <c r="XD685" s="2"/>
      <c r="XE685" s="2"/>
      <c r="XF685" s="2"/>
      <c r="XG685" s="2"/>
      <c r="XH685" s="2"/>
      <c r="XI685" s="2"/>
      <c r="XJ685" s="2"/>
      <c r="XK685" s="2"/>
      <c r="XL685" s="2"/>
      <c r="XM685" s="2"/>
      <c r="XN685" s="2"/>
      <c r="XO685" s="2"/>
      <c r="XP685" s="2"/>
      <c r="XQ685" s="2"/>
      <c r="XR685" s="2"/>
      <c r="XS685" s="2"/>
      <c r="XT685" s="2"/>
      <c r="XU685" s="2"/>
      <c r="XV685" s="2"/>
      <c r="XW685" s="2"/>
      <c r="XX685" s="2"/>
      <c r="XY685" s="2"/>
      <c r="XZ685" s="2"/>
      <c r="YA685" s="2"/>
      <c r="YB685" s="2"/>
      <c r="YC685" s="2"/>
      <c r="YD685" s="2"/>
      <c r="YE685" s="2"/>
      <c r="YF685" s="2"/>
      <c r="YG685" s="2"/>
      <c r="YH685" s="2"/>
      <c r="YI685" s="2"/>
      <c r="YJ685" s="2"/>
      <c r="YK685" s="2"/>
      <c r="YL685" s="2"/>
      <c r="YM685" s="2"/>
      <c r="YN685" s="2"/>
      <c r="YO685" s="2"/>
      <c r="YP685" s="2"/>
      <c r="YQ685" s="2"/>
      <c r="YR685" s="2"/>
      <c r="YS685" s="2"/>
      <c r="YT685" s="2"/>
      <c r="YU685" s="2"/>
      <c r="YV685" s="2"/>
      <c r="YW685" s="2"/>
      <c r="YX685" s="2"/>
      <c r="YY685" s="2"/>
      <c r="YZ685" s="2"/>
      <c r="ZA685" s="2"/>
      <c r="ZB685" s="2"/>
      <c r="ZC685" s="2"/>
      <c r="ZD685" s="2"/>
      <c r="ZE685" s="2"/>
      <c r="ZF685" s="2"/>
      <c r="ZG685" s="2"/>
      <c r="ZH685" s="2"/>
      <c r="ZI685" s="2"/>
      <c r="ZJ685" s="2"/>
      <c r="ZK685" s="2"/>
      <c r="ZL685" s="2"/>
      <c r="ZM685" s="2"/>
      <c r="ZN685" s="2"/>
      <c r="ZO685" s="2"/>
      <c r="ZP685" s="2"/>
      <c r="ZQ685" s="2"/>
      <c r="ZR685" s="2"/>
      <c r="ZS685" s="2"/>
      <c r="ZT685" s="2"/>
      <c r="ZU685" s="2"/>
      <c r="ZV685" s="2"/>
      <c r="ZW685" s="2"/>
      <c r="ZX685" s="2"/>
      <c r="ZY685" s="2"/>
      <c r="ZZ685" s="2"/>
      <c r="AAA685" s="2"/>
      <c r="AAB685" s="2"/>
      <c r="AAC685" s="2"/>
      <c r="AAD685" s="2"/>
      <c r="AAE685" s="2"/>
      <c r="AAF685" s="2"/>
      <c r="AAG685" s="2"/>
      <c r="AAH685" s="2"/>
      <c r="AAI685" s="2"/>
      <c r="AAJ685" s="2"/>
      <c r="AAK685" s="2"/>
      <c r="AAL685" s="2"/>
      <c r="AAM685" s="2"/>
      <c r="AAN685" s="2"/>
      <c r="AAO685" s="2"/>
      <c r="AAP685" s="2"/>
      <c r="AAQ685" s="2"/>
      <c r="AAR685" s="2"/>
      <c r="AAS685" s="2"/>
      <c r="AAT685" s="2"/>
      <c r="AAU685" s="2"/>
      <c r="AAV685" s="2"/>
      <c r="AAW685" s="2"/>
      <c r="AAX685" s="2"/>
      <c r="AAY685" s="2"/>
      <c r="AAZ685" s="2"/>
      <c r="ABA685" s="2"/>
      <c r="ABB685" s="2"/>
      <c r="ABC685" s="2"/>
      <c r="ABD685" s="2"/>
      <c r="ABE685" s="2"/>
      <c r="ABF685" s="2"/>
      <c r="ABG685" s="2"/>
      <c r="ABH685" s="2"/>
      <c r="ABI685" s="2"/>
      <c r="ABJ685" s="2"/>
      <c r="ABK685" s="2"/>
      <c r="ABL685" s="2"/>
      <c r="ABM685" s="2"/>
      <c r="ABN685" s="2"/>
      <c r="ABO685" s="2"/>
      <c r="ABP685" s="2"/>
      <c r="ABQ685" s="2"/>
      <c r="ABR685" s="2"/>
      <c r="ABS685" s="2"/>
      <c r="ABT685" s="2"/>
      <c r="ABU685" s="2"/>
      <c r="ABV685" s="2"/>
      <c r="ABW685" s="2"/>
      <c r="ABX685" s="2"/>
      <c r="ABY685" s="2"/>
      <c r="ABZ685" s="2"/>
      <c r="ACA685" s="2"/>
      <c r="ACB685" s="2"/>
      <c r="ACC685" s="2"/>
      <c r="ACD685" s="2"/>
      <c r="ACE685" s="2"/>
      <c r="ACF685" s="2"/>
      <c r="ACG685" s="2"/>
      <c r="ACH685" s="2"/>
      <c r="ACI685" s="2"/>
      <c r="ACJ685" s="2"/>
      <c r="ACK685" s="2"/>
      <c r="ACL685" s="2"/>
      <c r="ACM685" s="2"/>
      <c r="ACN685" s="2"/>
      <c r="ACO685" s="2"/>
      <c r="ACP685" s="2"/>
      <c r="ACQ685" s="2"/>
      <c r="ACR685" s="2"/>
      <c r="ACS685" s="2"/>
      <c r="ACT685" s="2"/>
      <c r="ACU685" s="2"/>
      <c r="ACV685" s="2"/>
      <c r="ACW685" s="2"/>
      <c r="ACX685" s="2"/>
      <c r="ACY685" s="2"/>
      <c r="ACZ685" s="2"/>
      <c r="ADA685" s="2"/>
      <c r="ADB685" s="2"/>
      <c r="ADC685" s="2"/>
      <c r="ADD685" s="2"/>
      <c r="ADE685" s="2"/>
      <c r="ADF685" s="2"/>
      <c r="ADG685" s="2"/>
      <c r="ADH685" s="2"/>
      <c r="ADI685" s="2"/>
      <c r="ADJ685" s="2"/>
      <c r="ADK685" s="2"/>
      <c r="ADL685" s="2"/>
      <c r="ADM685" s="2"/>
      <c r="ADN685" s="2"/>
      <c r="ADO685" s="2"/>
      <c r="ADP685" s="2"/>
      <c r="ADQ685" s="2"/>
      <c r="ADR685" s="2"/>
      <c r="ADS685" s="2"/>
      <c r="ADT685" s="2"/>
      <c r="ADU685" s="2"/>
      <c r="ADV685" s="2"/>
      <c r="ADW685" s="2"/>
      <c r="ADX685" s="2"/>
      <c r="ADY685" s="2"/>
      <c r="ADZ685" s="2"/>
      <c r="AEA685" s="2"/>
      <c r="AEB685" s="2"/>
      <c r="AEC685" s="2"/>
      <c r="AED685" s="2"/>
      <c r="AEE685" s="2"/>
      <c r="AEF685" s="2"/>
      <c r="AEG685" s="2"/>
      <c r="AEH685" s="2"/>
      <c r="AEI685" s="2"/>
      <c r="AEJ685" s="2"/>
      <c r="AEK685" s="2"/>
      <c r="AEL685" s="2"/>
      <c r="AEM685" s="2"/>
      <c r="AEN685" s="2"/>
      <c r="AEO685" s="2"/>
      <c r="AEP685" s="2"/>
      <c r="AEQ685" s="2"/>
      <c r="AER685" s="2"/>
      <c r="AES685" s="2"/>
      <c r="AET685" s="2"/>
      <c r="AEU685" s="2"/>
      <c r="AEV685" s="2"/>
      <c r="AEW685" s="2"/>
      <c r="AEX685" s="2"/>
      <c r="AEY685" s="2"/>
      <c r="AEZ685" s="2"/>
      <c r="AFA685" s="2"/>
      <c r="AFB685" s="2"/>
      <c r="AFC685" s="2"/>
      <c r="AFD685" s="2"/>
      <c r="AFE685" s="2"/>
      <c r="AFF685" s="2"/>
      <c r="AFG685" s="2"/>
      <c r="AFH685" s="2"/>
      <c r="AFI685" s="2"/>
      <c r="AFJ685" s="2"/>
      <c r="AFK685" s="2"/>
      <c r="AFL685" s="2"/>
      <c r="AFM685" s="2"/>
      <c r="AFN685" s="2"/>
      <c r="AFO685" s="2"/>
      <c r="AFP685" s="2"/>
      <c r="AFQ685" s="2"/>
      <c r="AFR685" s="2"/>
      <c r="AFS685" s="2"/>
      <c r="AFT685" s="2"/>
      <c r="AFU685" s="2"/>
      <c r="AFV685" s="2"/>
      <c r="AFW685" s="2"/>
      <c r="AFX685" s="2"/>
      <c r="AFY685" s="2"/>
      <c r="AFZ685" s="2"/>
      <c r="AGA685" s="2"/>
      <c r="AGB685" s="2"/>
      <c r="AGC685" s="2"/>
      <c r="AGD685" s="2"/>
      <c r="AGE685" s="2"/>
      <c r="AGF685" s="2"/>
      <c r="AGG685" s="2"/>
      <c r="AGH685" s="2"/>
      <c r="AGI685" s="2"/>
      <c r="AGJ685" s="2"/>
      <c r="AGK685" s="2"/>
      <c r="AGL685" s="2"/>
      <c r="AGM685" s="2"/>
      <c r="AGN685" s="2"/>
      <c r="AGO685" s="2"/>
      <c r="AGP685" s="2"/>
      <c r="AGQ685" s="2"/>
      <c r="AGR685" s="2"/>
      <c r="AGS685" s="2"/>
      <c r="AGT685" s="2"/>
      <c r="AGU685" s="2"/>
      <c r="AGV685" s="2"/>
      <c r="AGW685" s="2"/>
      <c r="AGX685" s="2"/>
      <c r="AGY685" s="2"/>
      <c r="AGZ685" s="2"/>
      <c r="AHA685" s="2"/>
      <c r="AHB685" s="2"/>
      <c r="AHC685" s="2"/>
      <c r="AHD685" s="2"/>
      <c r="AHE685" s="2"/>
      <c r="AHF685" s="2"/>
      <c r="AHG685" s="2"/>
      <c r="AHH685" s="2"/>
      <c r="AHI685" s="2"/>
      <c r="AHJ685" s="2"/>
      <c r="AHK685" s="2"/>
      <c r="AHL685" s="2"/>
      <c r="AHM685" s="2"/>
      <c r="AHN685" s="2"/>
      <c r="AHO685" s="2"/>
      <c r="AHP685" s="2"/>
      <c r="AHQ685" s="2"/>
      <c r="AHR685" s="2"/>
      <c r="AHS685" s="2"/>
      <c r="AHT685" s="2"/>
      <c r="AHU685" s="2"/>
      <c r="AHV685" s="2"/>
      <c r="AHW685" s="2"/>
      <c r="AHX685" s="2"/>
      <c r="AHY685" s="2"/>
      <c r="AHZ685" s="2"/>
      <c r="AIA685" s="2"/>
      <c r="AIB685" s="2"/>
      <c r="AIC685" s="2"/>
      <c r="AID685" s="2"/>
      <c r="AIE685" s="2"/>
      <c r="AIF685" s="2"/>
      <c r="AIG685" s="2"/>
      <c r="AIH685" s="2"/>
      <c r="AII685" s="2"/>
      <c r="AIJ685" s="2"/>
      <c r="AIK685" s="2"/>
      <c r="AIL685" s="2"/>
      <c r="AIM685" s="2"/>
      <c r="AIN685" s="2"/>
      <c r="AIO685" s="2"/>
      <c r="AIP685" s="2"/>
      <c r="AIQ685" s="2"/>
      <c r="AIR685" s="2"/>
      <c r="AIS685" s="2"/>
      <c r="AIT685" s="2"/>
      <c r="AIU685" s="2"/>
      <c r="AIV685" s="2"/>
      <c r="AIW685" s="2"/>
      <c r="AIX685" s="2"/>
      <c r="AIY685" s="2"/>
      <c r="AIZ685" s="2"/>
      <c r="AJA685" s="2"/>
      <c r="AJB685" s="2"/>
      <c r="AJC685" s="2"/>
      <c r="AJD685" s="2"/>
      <c r="AJE685" s="2"/>
      <c r="AJF685" s="2"/>
      <c r="AJG685" s="2"/>
      <c r="AJH685" s="2"/>
      <c r="AJI685" s="2"/>
      <c r="AJJ685" s="2"/>
      <c r="AJK685" s="2"/>
      <c r="AJL685" s="2"/>
      <c r="AJM685" s="2"/>
      <c r="AJN685" s="2"/>
      <c r="AJO685" s="2"/>
      <c r="AJP685" s="2"/>
      <c r="AJQ685" s="2"/>
      <c r="AJR685" s="2"/>
      <c r="AJS685" s="2"/>
      <c r="AJT685" s="2"/>
      <c r="AJU685" s="2"/>
      <c r="AJV685" s="2"/>
      <c r="AJW685" s="2"/>
      <c r="AJX685" s="2"/>
      <c r="AJY685" s="2"/>
      <c r="AJZ685" s="2"/>
      <c r="AKA685" s="2"/>
      <c r="AKB685" s="2"/>
      <c r="AKC685" s="2"/>
      <c r="AKD685" s="2"/>
      <c r="AKE685" s="2"/>
      <c r="AKF685" s="2"/>
      <c r="AKG685" s="2"/>
      <c r="AKH685" s="2"/>
      <c r="AKI685" s="2"/>
      <c r="AKJ685" s="2"/>
      <c r="AKK685" s="2"/>
      <c r="AKL685" s="2"/>
      <c r="AKM685" s="2"/>
      <c r="AKN685" s="2"/>
      <c r="AKO685" s="2"/>
      <c r="AKP685" s="2"/>
      <c r="AKQ685" s="2"/>
      <c r="AKR685" s="2"/>
      <c r="AKS685" s="2"/>
      <c r="AKT685" s="2"/>
      <c r="AKU685" s="2"/>
      <c r="AKV685" s="2"/>
      <c r="AKW685" s="2"/>
      <c r="AKX685" s="2"/>
      <c r="AKY685" s="2"/>
      <c r="AKZ685" s="2"/>
      <c r="ALA685" s="2"/>
      <c r="ALB685" s="2"/>
      <c r="ALC685" s="2"/>
      <c r="ALD685" s="2"/>
      <c r="ALE685" s="2"/>
      <c r="ALF685" s="2"/>
      <c r="ALG685" s="2"/>
      <c r="ALH685" s="2"/>
      <c r="ALI685" s="2"/>
      <c r="ALJ685" s="2"/>
      <c r="ALK685" s="2"/>
      <c r="ALL685" s="2"/>
      <c r="ALM685" s="2"/>
      <c r="ALN685" s="2"/>
      <c r="ALO685" s="2"/>
      <c r="ALP685" s="2"/>
      <c r="ALQ685" s="2"/>
      <c r="ALR685" s="2"/>
      <c r="ALS685" s="2"/>
      <c r="ALT685" s="2"/>
      <c r="ALU685" s="2"/>
      <c r="ALV685" s="2"/>
      <c r="ALW685" s="2"/>
      <c r="ALX685" s="2"/>
      <c r="ALY685" s="2"/>
      <c r="ALZ685" s="2"/>
      <c r="AMA685" s="2"/>
      <c r="AMB685" s="2"/>
      <c r="AMC685" s="2"/>
      <c r="AMD685" s="2"/>
      <c r="AME685" s="2"/>
      <c r="AMF685" s="2"/>
      <c r="AMG685" s="2"/>
      <c r="AMH685" s="2"/>
      <c r="AMI685" s="2"/>
      <c r="AMJ685" s="2"/>
      <c r="AMK685" s="2"/>
    </row>
    <row r="686" spans="1:1025" ht="15" customHeight="1">
      <c r="A686" s="227"/>
      <c r="B686" s="61"/>
      <c r="C686" s="29"/>
      <c r="D686" s="50"/>
      <c r="E686" s="50"/>
      <c r="F686" s="50"/>
      <c r="G686" s="50"/>
      <c r="H686" s="50"/>
      <c r="I686" s="50"/>
      <c r="J686" s="50"/>
      <c r="K686" s="50"/>
      <c r="L686" s="208"/>
      <c r="M686" s="242"/>
      <c r="N686" s="50"/>
      <c r="O686" s="50"/>
      <c r="P686" s="50"/>
      <c r="Q686" s="50"/>
      <c r="R686" s="50"/>
      <c r="S686" s="50"/>
      <c r="T686" s="50"/>
      <c r="U686" s="50"/>
      <c r="V686" s="51"/>
      <c r="W686" s="50"/>
      <c r="X686" s="61"/>
      <c r="Y686" s="53">
        <f t="shared" si="20"/>
        <v>0</v>
      </c>
      <c r="Z686" s="54">
        <f t="shared" si="21"/>
        <v>0</v>
      </c>
      <c r="AA686" s="54">
        <f>IF(Y686=0,0,IF(Y686&gt;7,AVERAGE(LARGE(D686:W686,{1,2,3,4,5,6,7,8})),0))</f>
        <v>0</v>
      </c>
      <c r="AB686" s="54">
        <f>IF(Y686=0,0,IF(Y686&gt;7,SUM(LARGE(D686:W686,{1,2,3,4,5,6,7,8})),0))</f>
        <v>0</v>
      </c>
      <c r="AC686" s="65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  <c r="IP686" s="2"/>
      <c r="IQ686" s="2"/>
      <c r="IR686" s="2"/>
      <c r="IS686" s="2"/>
      <c r="IT686" s="2"/>
      <c r="IU686" s="2"/>
      <c r="IV686" s="2"/>
      <c r="IW686" s="2"/>
      <c r="IX686" s="2"/>
      <c r="IY686" s="2"/>
      <c r="IZ686" s="2"/>
      <c r="JA686" s="2"/>
      <c r="JB686" s="2"/>
      <c r="JC686" s="2"/>
      <c r="JD686" s="2"/>
      <c r="JE686" s="2"/>
      <c r="JF686" s="2"/>
      <c r="JG686" s="2"/>
      <c r="JH686" s="2"/>
      <c r="JI686" s="2"/>
      <c r="JJ686" s="2"/>
      <c r="JK686" s="2"/>
      <c r="JL686" s="2"/>
      <c r="JM686" s="2"/>
      <c r="JN686" s="2"/>
      <c r="JO686" s="2"/>
      <c r="JP686" s="2"/>
      <c r="JQ686" s="2"/>
      <c r="JR686" s="2"/>
      <c r="JS686" s="2"/>
      <c r="JT686" s="2"/>
      <c r="JU686" s="2"/>
      <c r="JV686" s="2"/>
      <c r="JW686" s="2"/>
      <c r="JX686" s="2"/>
      <c r="JY686" s="2"/>
      <c r="JZ686" s="2"/>
      <c r="KA686" s="2"/>
      <c r="KB686" s="2"/>
      <c r="KC686" s="2"/>
      <c r="KD686" s="2"/>
      <c r="KE686" s="2"/>
      <c r="KF686" s="2"/>
      <c r="KG686" s="2"/>
      <c r="KH686" s="2"/>
      <c r="KI686" s="2"/>
      <c r="KJ686" s="2"/>
      <c r="KK686" s="2"/>
      <c r="KL686" s="2"/>
      <c r="KM686" s="2"/>
      <c r="KN686" s="2"/>
      <c r="KO686" s="2"/>
      <c r="KP686" s="2"/>
      <c r="KQ686" s="2"/>
      <c r="KR686" s="2"/>
      <c r="KS686" s="2"/>
      <c r="KT686" s="2"/>
      <c r="KU686" s="2"/>
      <c r="KV686" s="2"/>
      <c r="KW686" s="2"/>
      <c r="KX686" s="2"/>
      <c r="KY686" s="2"/>
      <c r="KZ686" s="2"/>
      <c r="LA686" s="2"/>
      <c r="LB686" s="2"/>
      <c r="LC686" s="2"/>
      <c r="LD686" s="2"/>
      <c r="LE686" s="2"/>
      <c r="LF686" s="2"/>
      <c r="LG686" s="2"/>
      <c r="LH686" s="2"/>
      <c r="LI686" s="2"/>
      <c r="LJ686" s="2"/>
      <c r="LK686" s="2"/>
      <c r="LL686" s="2"/>
      <c r="LM686" s="2"/>
      <c r="LN686" s="2"/>
      <c r="LO686" s="2"/>
      <c r="LP686" s="2"/>
      <c r="LQ686" s="2"/>
      <c r="LR686" s="2"/>
      <c r="LS686" s="2"/>
      <c r="LT686" s="2"/>
      <c r="LU686" s="2"/>
      <c r="LV686" s="2"/>
      <c r="LW686" s="2"/>
      <c r="LX686" s="2"/>
      <c r="LY686" s="2"/>
      <c r="LZ686" s="2"/>
      <c r="MA686" s="2"/>
      <c r="MB686" s="2"/>
      <c r="MC686" s="2"/>
      <c r="MD686" s="2"/>
      <c r="ME686" s="2"/>
      <c r="MF686" s="2"/>
      <c r="MG686" s="2"/>
      <c r="MH686" s="2"/>
      <c r="MI686" s="2"/>
      <c r="MJ686" s="2"/>
      <c r="MK686" s="2"/>
      <c r="ML686" s="2"/>
      <c r="MM686" s="2"/>
      <c r="MN686" s="2"/>
      <c r="MO686" s="2"/>
      <c r="MP686" s="2"/>
      <c r="MQ686" s="2"/>
      <c r="MR686" s="2"/>
      <c r="MS686" s="2"/>
      <c r="MT686" s="2"/>
      <c r="MU686" s="2"/>
      <c r="MV686" s="2"/>
      <c r="MW686" s="2"/>
      <c r="MX686" s="2"/>
      <c r="MY686" s="2"/>
      <c r="MZ686" s="2"/>
      <c r="NA686" s="2"/>
      <c r="NB686" s="2"/>
      <c r="NC686" s="2"/>
      <c r="ND686" s="2"/>
      <c r="NE686" s="2"/>
      <c r="NF686" s="2"/>
      <c r="NG686" s="2"/>
      <c r="NH686" s="2"/>
      <c r="NI686" s="2"/>
      <c r="NJ686" s="2"/>
      <c r="NK686" s="2"/>
      <c r="NL686" s="2"/>
      <c r="NM686" s="2"/>
      <c r="NN686" s="2"/>
      <c r="NO686" s="2"/>
      <c r="NP686" s="2"/>
      <c r="NQ686" s="2"/>
      <c r="NR686" s="2"/>
      <c r="NS686" s="2"/>
      <c r="NT686" s="2"/>
      <c r="NU686" s="2"/>
      <c r="NV686" s="2"/>
      <c r="NW686" s="2"/>
      <c r="NX686" s="2"/>
      <c r="NY686" s="2"/>
      <c r="NZ686" s="2"/>
      <c r="OA686" s="2"/>
      <c r="OB686" s="2"/>
      <c r="OC686" s="2"/>
      <c r="OD686" s="2"/>
      <c r="OE686" s="2"/>
      <c r="OF686" s="2"/>
      <c r="OG686" s="2"/>
      <c r="OH686" s="2"/>
      <c r="OI686" s="2"/>
      <c r="OJ686" s="2"/>
      <c r="OK686" s="2"/>
      <c r="OL686" s="2"/>
      <c r="OM686" s="2"/>
      <c r="ON686" s="2"/>
      <c r="OO686" s="2"/>
      <c r="OP686" s="2"/>
      <c r="OQ686" s="2"/>
      <c r="OR686" s="2"/>
      <c r="OS686" s="2"/>
      <c r="OT686" s="2"/>
      <c r="OU686" s="2"/>
      <c r="OV686" s="2"/>
      <c r="OW686" s="2"/>
      <c r="OX686" s="2"/>
      <c r="OY686" s="2"/>
      <c r="OZ686" s="2"/>
      <c r="PA686" s="2"/>
      <c r="PB686" s="2"/>
      <c r="PC686" s="2"/>
      <c r="PD686" s="2"/>
      <c r="PE686" s="2"/>
      <c r="PF686" s="2"/>
      <c r="PG686" s="2"/>
      <c r="PH686" s="2"/>
      <c r="PI686" s="2"/>
      <c r="PJ686" s="2"/>
      <c r="PK686" s="2"/>
      <c r="PL686" s="2"/>
      <c r="PM686" s="2"/>
      <c r="PN686" s="2"/>
      <c r="PO686" s="2"/>
      <c r="PP686" s="2"/>
      <c r="PQ686" s="2"/>
      <c r="PR686" s="2"/>
      <c r="PS686" s="2"/>
      <c r="PT686" s="2"/>
      <c r="PU686" s="2"/>
      <c r="PV686" s="2"/>
      <c r="PW686" s="2"/>
      <c r="PX686" s="2"/>
      <c r="PY686" s="2"/>
      <c r="PZ686" s="2"/>
      <c r="QA686" s="2"/>
      <c r="QB686" s="2"/>
      <c r="QC686" s="2"/>
      <c r="QD686" s="2"/>
      <c r="QE686" s="2"/>
      <c r="QF686" s="2"/>
      <c r="QG686" s="2"/>
      <c r="QH686" s="2"/>
      <c r="QI686" s="2"/>
      <c r="QJ686" s="2"/>
      <c r="QK686" s="2"/>
      <c r="QL686" s="2"/>
      <c r="QM686" s="2"/>
      <c r="QN686" s="2"/>
      <c r="QO686" s="2"/>
      <c r="QP686" s="2"/>
      <c r="QQ686" s="2"/>
      <c r="QR686" s="2"/>
      <c r="QS686" s="2"/>
      <c r="QT686" s="2"/>
      <c r="QU686" s="2"/>
      <c r="QV686" s="2"/>
      <c r="QW686" s="2"/>
      <c r="QX686" s="2"/>
      <c r="QY686" s="2"/>
      <c r="QZ686" s="2"/>
      <c r="RA686" s="2"/>
      <c r="RB686" s="2"/>
      <c r="RC686" s="2"/>
      <c r="RD686" s="2"/>
      <c r="RE686" s="2"/>
      <c r="RF686" s="2"/>
      <c r="RG686" s="2"/>
      <c r="RH686" s="2"/>
      <c r="RI686" s="2"/>
      <c r="RJ686" s="2"/>
      <c r="RK686" s="2"/>
      <c r="RL686" s="2"/>
      <c r="RM686" s="2"/>
      <c r="RN686" s="2"/>
      <c r="RO686" s="2"/>
      <c r="RP686" s="2"/>
      <c r="RQ686" s="2"/>
      <c r="RR686" s="2"/>
      <c r="RS686" s="2"/>
      <c r="RT686" s="2"/>
      <c r="RU686" s="2"/>
      <c r="RV686" s="2"/>
      <c r="RW686" s="2"/>
      <c r="RX686" s="2"/>
      <c r="RY686" s="2"/>
      <c r="RZ686" s="2"/>
      <c r="SA686" s="2"/>
      <c r="SB686" s="2"/>
      <c r="SC686" s="2"/>
      <c r="SD686" s="2"/>
      <c r="SE686" s="2"/>
      <c r="SF686" s="2"/>
      <c r="SG686" s="2"/>
      <c r="SH686" s="2"/>
      <c r="SI686" s="2"/>
      <c r="SJ686" s="2"/>
      <c r="SK686" s="2"/>
      <c r="SL686" s="2"/>
      <c r="SM686" s="2"/>
      <c r="SN686" s="2"/>
      <c r="SO686" s="2"/>
      <c r="SP686" s="2"/>
      <c r="SQ686" s="2"/>
      <c r="SR686" s="2"/>
      <c r="SS686" s="2"/>
      <c r="ST686" s="2"/>
      <c r="SU686" s="2"/>
      <c r="SV686" s="2"/>
      <c r="SW686" s="2"/>
      <c r="SX686" s="2"/>
      <c r="SY686" s="2"/>
      <c r="SZ686" s="2"/>
      <c r="TA686" s="2"/>
      <c r="TB686" s="2"/>
      <c r="TC686" s="2"/>
      <c r="TD686" s="2"/>
      <c r="TE686" s="2"/>
      <c r="TF686" s="2"/>
      <c r="TG686" s="2"/>
      <c r="TH686" s="2"/>
      <c r="TI686" s="2"/>
      <c r="TJ686" s="2"/>
      <c r="TK686" s="2"/>
      <c r="TL686" s="2"/>
      <c r="TM686" s="2"/>
      <c r="TN686" s="2"/>
      <c r="TO686" s="2"/>
      <c r="TP686" s="2"/>
      <c r="TQ686" s="2"/>
      <c r="TR686" s="2"/>
      <c r="TS686" s="2"/>
      <c r="TT686" s="2"/>
      <c r="TU686" s="2"/>
      <c r="TV686" s="2"/>
      <c r="TW686" s="2"/>
      <c r="TX686" s="2"/>
      <c r="TY686" s="2"/>
      <c r="TZ686" s="2"/>
      <c r="UA686" s="2"/>
      <c r="UB686" s="2"/>
      <c r="UC686" s="2"/>
      <c r="UD686" s="2"/>
      <c r="UE686" s="2"/>
      <c r="UF686" s="2"/>
      <c r="UG686" s="2"/>
      <c r="UH686" s="2"/>
      <c r="UI686" s="2"/>
      <c r="UJ686" s="2"/>
      <c r="UK686" s="2"/>
      <c r="UL686" s="2"/>
      <c r="UM686" s="2"/>
      <c r="UN686" s="2"/>
      <c r="UO686" s="2"/>
      <c r="UP686" s="2"/>
      <c r="UQ686" s="2"/>
      <c r="UR686" s="2"/>
      <c r="US686" s="2"/>
      <c r="UT686" s="2"/>
      <c r="UU686" s="2"/>
      <c r="UV686" s="2"/>
      <c r="UW686" s="2"/>
      <c r="UX686" s="2"/>
      <c r="UY686" s="2"/>
      <c r="UZ686" s="2"/>
      <c r="VA686" s="2"/>
      <c r="VB686" s="2"/>
      <c r="VC686" s="2"/>
      <c r="VD686" s="2"/>
      <c r="VE686" s="2"/>
      <c r="VF686" s="2"/>
      <c r="VG686" s="2"/>
      <c r="VH686" s="2"/>
      <c r="VI686" s="2"/>
      <c r="VJ686" s="2"/>
      <c r="VK686" s="2"/>
      <c r="VL686" s="2"/>
      <c r="VM686" s="2"/>
      <c r="VN686" s="2"/>
      <c r="VO686" s="2"/>
      <c r="VP686" s="2"/>
      <c r="VQ686" s="2"/>
      <c r="VR686" s="2"/>
      <c r="VS686" s="2"/>
      <c r="VT686" s="2"/>
      <c r="VU686" s="2"/>
      <c r="VV686" s="2"/>
      <c r="VW686" s="2"/>
      <c r="VX686" s="2"/>
      <c r="VY686" s="2"/>
      <c r="VZ686" s="2"/>
      <c r="WA686" s="2"/>
      <c r="WB686" s="2"/>
      <c r="WC686" s="2"/>
      <c r="WD686" s="2"/>
      <c r="WE686" s="2"/>
      <c r="WF686" s="2"/>
      <c r="WG686" s="2"/>
      <c r="WH686" s="2"/>
      <c r="WI686" s="2"/>
      <c r="WJ686" s="2"/>
      <c r="WK686" s="2"/>
      <c r="WL686" s="2"/>
      <c r="WM686" s="2"/>
      <c r="WN686" s="2"/>
      <c r="WO686" s="2"/>
      <c r="WP686" s="2"/>
      <c r="WQ686" s="2"/>
      <c r="WR686" s="2"/>
      <c r="WS686" s="2"/>
      <c r="WT686" s="2"/>
      <c r="WU686" s="2"/>
      <c r="WV686" s="2"/>
      <c r="WW686" s="2"/>
      <c r="WX686" s="2"/>
      <c r="WY686" s="2"/>
      <c r="WZ686" s="2"/>
      <c r="XA686" s="2"/>
      <c r="XB686" s="2"/>
      <c r="XC686" s="2"/>
      <c r="XD686" s="2"/>
      <c r="XE686" s="2"/>
      <c r="XF686" s="2"/>
      <c r="XG686" s="2"/>
      <c r="XH686" s="2"/>
      <c r="XI686" s="2"/>
      <c r="XJ686" s="2"/>
      <c r="XK686" s="2"/>
      <c r="XL686" s="2"/>
      <c r="XM686" s="2"/>
      <c r="XN686" s="2"/>
      <c r="XO686" s="2"/>
      <c r="XP686" s="2"/>
      <c r="XQ686" s="2"/>
      <c r="XR686" s="2"/>
      <c r="XS686" s="2"/>
      <c r="XT686" s="2"/>
      <c r="XU686" s="2"/>
      <c r="XV686" s="2"/>
      <c r="XW686" s="2"/>
      <c r="XX686" s="2"/>
      <c r="XY686" s="2"/>
      <c r="XZ686" s="2"/>
      <c r="YA686" s="2"/>
      <c r="YB686" s="2"/>
      <c r="YC686" s="2"/>
      <c r="YD686" s="2"/>
      <c r="YE686" s="2"/>
      <c r="YF686" s="2"/>
      <c r="YG686" s="2"/>
      <c r="YH686" s="2"/>
      <c r="YI686" s="2"/>
      <c r="YJ686" s="2"/>
      <c r="YK686" s="2"/>
      <c r="YL686" s="2"/>
      <c r="YM686" s="2"/>
      <c r="YN686" s="2"/>
      <c r="YO686" s="2"/>
      <c r="YP686" s="2"/>
      <c r="YQ686" s="2"/>
      <c r="YR686" s="2"/>
      <c r="YS686" s="2"/>
      <c r="YT686" s="2"/>
      <c r="YU686" s="2"/>
      <c r="YV686" s="2"/>
      <c r="YW686" s="2"/>
      <c r="YX686" s="2"/>
      <c r="YY686" s="2"/>
      <c r="YZ686" s="2"/>
      <c r="ZA686" s="2"/>
      <c r="ZB686" s="2"/>
      <c r="ZC686" s="2"/>
      <c r="ZD686" s="2"/>
      <c r="ZE686" s="2"/>
      <c r="ZF686" s="2"/>
      <c r="ZG686" s="2"/>
      <c r="ZH686" s="2"/>
      <c r="ZI686" s="2"/>
      <c r="ZJ686" s="2"/>
      <c r="ZK686" s="2"/>
      <c r="ZL686" s="2"/>
      <c r="ZM686" s="2"/>
      <c r="ZN686" s="2"/>
      <c r="ZO686" s="2"/>
      <c r="ZP686" s="2"/>
      <c r="ZQ686" s="2"/>
      <c r="ZR686" s="2"/>
      <c r="ZS686" s="2"/>
      <c r="ZT686" s="2"/>
      <c r="ZU686" s="2"/>
      <c r="ZV686" s="2"/>
      <c r="ZW686" s="2"/>
      <c r="ZX686" s="2"/>
      <c r="ZY686" s="2"/>
      <c r="ZZ686" s="2"/>
      <c r="AAA686" s="2"/>
      <c r="AAB686" s="2"/>
      <c r="AAC686" s="2"/>
      <c r="AAD686" s="2"/>
      <c r="AAE686" s="2"/>
      <c r="AAF686" s="2"/>
      <c r="AAG686" s="2"/>
      <c r="AAH686" s="2"/>
      <c r="AAI686" s="2"/>
      <c r="AAJ686" s="2"/>
      <c r="AAK686" s="2"/>
      <c r="AAL686" s="2"/>
      <c r="AAM686" s="2"/>
      <c r="AAN686" s="2"/>
      <c r="AAO686" s="2"/>
      <c r="AAP686" s="2"/>
      <c r="AAQ686" s="2"/>
      <c r="AAR686" s="2"/>
      <c r="AAS686" s="2"/>
      <c r="AAT686" s="2"/>
      <c r="AAU686" s="2"/>
      <c r="AAV686" s="2"/>
      <c r="AAW686" s="2"/>
      <c r="AAX686" s="2"/>
      <c r="AAY686" s="2"/>
      <c r="AAZ686" s="2"/>
      <c r="ABA686" s="2"/>
      <c r="ABB686" s="2"/>
      <c r="ABC686" s="2"/>
      <c r="ABD686" s="2"/>
      <c r="ABE686" s="2"/>
      <c r="ABF686" s="2"/>
      <c r="ABG686" s="2"/>
      <c r="ABH686" s="2"/>
      <c r="ABI686" s="2"/>
      <c r="ABJ686" s="2"/>
      <c r="ABK686" s="2"/>
      <c r="ABL686" s="2"/>
      <c r="ABM686" s="2"/>
      <c r="ABN686" s="2"/>
      <c r="ABO686" s="2"/>
      <c r="ABP686" s="2"/>
      <c r="ABQ686" s="2"/>
      <c r="ABR686" s="2"/>
      <c r="ABS686" s="2"/>
      <c r="ABT686" s="2"/>
      <c r="ABU686" s="2"/>
      <c r="ABV686" s="2"/>
      <c r="ABW686" s="2"/>
      <c r="ABX686" s="2"/>
      <c r="ABY686" s="2"/>
      <c r="ABZ686" s="2"/>
      <c r="ACA686" s="2"/>
      <c r="ACB686" s="2"/>
      <c r="ACC686" s="2"/>
      <c r="ACD686" s="2"/>
      <c r="ACE686" s="2"/>
      <c r="ACF686" s="2"/>
      <c r="ACG686" s="2"/>
      <c r="ACH686" s="2"/>
      <c r="ACI686" s="2"/>
      <c r="ACJ686" s="2"/>
      <c r="ACK686" s="2"/>
      <c r="ACL686" s="2"/>
      <c r="ACM686" s="2"/>
      <c r="ACN686" s="2"/>
      <c r="ACO686" s="2"/>
      <c r="ACP686" s="2"/>
      <c r="ACQ686" s="2"/>
      <c r="ACR686" s="2"/>
      <c r="ACS686" s="2"/>
      <c r="ACT686" s="2"/>
      <c r="ACU686" s="2"/>
      <c r="ACV686" s="2"/>
      <c r="ACW686" s="2"/>
      <c r="ACX686" s="2"/>
      <c r="ACY686" s="2"/>
      <c r="ACZ686" s="2"/>
      <c r="ADA686" s="2"/>
      <c r="ADB686" s="2"/>
      <c r="ADC686" s="2"/>
      <c r="ADD686" s="2"/>
      <c r="ADE686" s="2"/>
      <c r="ADF686" s="2"/>
      <c r="ADG686" s="2"/>
      <c r="ADH686" s="2"/>
      <c r="ADI686" s="2"/>
      <c r="ADJ686" s="2"/>
      <c r="ADK686" s="2"/>
      <c r="ADL686" s="2"/>
      <c r="ADM686" s="2"/>
      <c r="ADN686" s="2"/>
      <c r="ADO686" s="2"/>
      <c r="ADP686" s="2"/>
      <c r="ADQ686" s="2"/>
      <c r="ADR686" s="2"/>
      <c r="ADS686" s="2"/>
      <c r="ADT686" s="2"/>
      <c r="ADU686" s="2"/>
      <c r="ADV686" s="2"/>
      <c r="ADW686" s="2"/>
      <c r="ADX686" s="2"/>
      <c r="ADY686" s="2"/>
      <c r="ADZ686" s="2"/>
      <c r="AEA686" s="2"/>
      <c r="AEB686" s="2"/>
      <c r="AEC686" s="2"/>
      <c r="AED686" s="2"/>
      <c r="AEE686" s="2"/>
      <c r="AEF686" s="2"/>
      <c r="AEG686" s="2"/>
      <c r="AEH686" s="2"/>
      <c r="AEI686" s="2"/>
      <c r="AEJ686" s="2"/>
      <c r="AEK686" s="2"/>
      <c r="AEL686" s="2"/>
      <c r="AEM686" s="2"/>
      <c r="AEN686" s="2"/>
      <c r="AEO686" s="2"/>
      <c r="AEP686" s="2"/>
      <c r="AEQ686" s="2"/>
      <c r="AER686" s="2"/>
      <c r="AES686" s="2"/>
      <c r="AET686" s="2"/>
      <c r="AEU686" s="2"/>
      <c r="AEV686" s="2"/>
      <c r="AEW686" s="2"/>
      <c r="AEX686" s="2"/>
      <c r="AEY686" s="2"/>
      <c r="AEZ686" s="2"/>
      <c r="AFA686" s="2"/>
      <c r="AFB686" s="2"/>
      <c r="AFC686" s="2"/>
      <c r="AFD686" s="2"/>
      <c r="AFE686" s="2"/>
      <c r="AFF686" s="2"/>
      <c r="AFG686" s="2"/>
      <c r="AFH686" s="2"/>
      <c r="AFI686" s="2"/>
      <c r="AFJ686" s="2"/>
      <c r="AFK686" s="2"/>
      <c r="AFL686" s="2"/>
      <c r="AFM686" s="2"/>
      <c r="AFN686" s="2"/>
      <c r="AFO686" s="2"/>
      <c r="AFP686" s="2"/>
      <c r="AFQ686" s="2"/>
      <c r="AFR686" s="2"/>
      <c r="AFS686" s="2"/>
      <c r="AFT686" s="2"/>
      <c r="AFU686" s="2"/>
      <c r="AFV686" s="2"/>
      <c r="AFW686" s="2"/>
      <c r="AFX686" s="2"/>
      <c r="AFY686" s="2"/>
      <c r="AFZ686" s="2"/>
      <c r="AGA686" s="2"/>
      <c r="AGB686" s="2"/>
      <c r="AGC686" s="2"/>
      <c r="AGD686" s="2"/>
      <c r="AGE686" s="2"/>
      <c r="AGF686" s="2"/>
      <c r="AGG686" s="2"/>
      <c r="AGH686" s="2"/>
      <c r="AGI686" s="2"/>
      <c r="AGJ686" s="2"/>
      <c r="AGK686" s="2"/>
      <c r="AGL686" s="2"/>
      <c r="AGM686" s="2"/>
      <c r="AGN686" s="2"/>
      <c r="AGO686" s="2"/>
      <c r="AGP686" s="2"/>
      <c r="AGQ686" s="2"/>
      <c r="AGR686" s="2"/>
      <c r="AGS686" s="2"/>
      <c r="AGT686" s="2"/>
      <c r="AGU686" s="2"/>
      <c r="AGV686" s="2"/>
      <c r="AGW686" s="2"/>
      <c r="AGX686" s="2"/>
      <c r="AGY686" s="2"/>
      <c r="AGZ686" s="2"/>
      <c r="AHA686" s="2"/>
      <c r="AHB686" s="2"/>
      <c r="AHC686" s="2"/>
      <c r="AHD686" s="2"/>
      <c r="AHE686" s="2"/>
      <c r="AHF686" s="2"/>
      <c r="AHG686" s="2"/>
      <c r="AHH686" s="2"/>
      <c r="AHI686" s="2"/>
      <c r="AHJ686" s="2"/>
      <c r="AHK686" s="2"/>
      <c r="AHL686" s="2"/>
      <c r="AHM686" s="2"/>
      <c r="AHN686" s="2"/>
      <c r="AHO686" s="2"/>
      <c r="AHP686" s="2"/>
      <c r="AHQ686" s="2"/>
      <c r="AHR686" s="2"/>
      <c r="AHS686" s="2"/>
      <c r="AHT686" s="2"/>
      <c r="AHU686" s="2"/>
      <c r="AHV686" s="2"/>
      <c r="AHW686" s="2"/>
      <c r="AHX686" s="2"/>
      <c r="AHY686" s="2"/>
      <c r="AHZ686" s="2"/>
      <c r="AIA686" s="2"/>
      <c r="AIB686" s="2"/>
      <c r="AIC686" s="2"/>
      <c r="AID686" s="2"/>
      <c r="AIE686" s="2"/>
      <c r="AIF686" s="2"/>
      <c r="AIG686" s="2"/>
      <c r="AIH686" s="2"/>
      <c r="AII686" s="2"/>
      <c r="AIJ686" s="2"/>
      <c r="AIK686" s="2"/>
      <c r="AIL686" s="2"/>
      <c r="AIM686" s="2"/>
      <c r="AIN686" s="2"/>
      <c r="AIO686" s="2"/>
      <c r="AIP686" s="2"/>
      <c r="AIQ686" s="2"/>
      <c r="AIR686" s="2"/>
      <c r="AIS686" s="2"/>
      <c r="AIT686" s="2"/>
      <c r="AIU686" s="2"/>
      <c r="AIV686" s="2"/>
      <c r="AIW686" s="2"/>
      <c r="AIX686" s="2"/>
      <c r="AIY686" s="2"/>
      <c r="AIZ686" s="2"/>
      <c r="AJA686" s="2"/>
      <c r="AJB686" s="2"/>
      <c r="AJC686" s="2"/>
      <c r="AJD686" s="2"/>
      <c r="AJE686" s="2"/>
      <c r="AJF686" s="2"/>
      <c r="AJG686" s="2"/>
      <c r="AJH686" s="2"/>
      <c r="AJI686" s="2"/>
      <c r="AJJ686" s="2"/>
      <c r="AJK686" s="2"/>
      <c r="AJL686" s="2"/>
      <c r="AJM686" s="2"/>
      <c r="AJN686" s="2"/>
      <c r="AJO686" s="2"/>
      <c r="AJP686" s="2"/>
      <c r="AJQ686" s="2"/>
      <c r="AJR686" s="2"/>
      <c r="AJS686" s="2"/>
      <c r="AJT686" s="2"/>
      <c r="AJU686" s="2"/>
      <c r="AJV686" s="2"/>
      <c r="AJW686" s="2"/>
      <c r="AJX686" s="2"/>
      <c r="AJY686" s="2"/>
      <c r="AJZ686" s="2"/>
      <c r="AKA686" s="2"/>
      <c r="AKB686" s="2"/>
      <c r="AKC686" s="2"/>
      <c r="AKD686" s="2"/>
      <c r="AKE686" s="2"/>
      <c r="AKF686" s="2"/>
      <c r="AKG686" s="2"/>
      <c r="AKH686" s="2"/>
      <c r="AKI686" s="2"/>
      <c r="AKJ686" s="2"/>
      <c r="AKK686" s="2"/>
      <c r="AKL686" s="2"/>
      <c r="AKM686" s="2"/>
      <c r="AKN686" s="2"/>
      <c r="AKO686" s="2"/>
      <c r="AKP686" s="2"/>
      <c r="AKQ686" s="2"/>
      <c r="AKR686" s="2"/>
      <c r="AKS686" s="2"/>
      <c r="AKT686" s="2"/>
      <c r="AKU686" s="2"/>
      <c r="AKV686" s="2"/>
      <c r="AKW686" s="2"/>
      <c r="AKX686" s="2"/>
      <c r="AKY686" s="2"/>
      <c r="AKZ686" s="2"/>
      <c r="ALA686" s="2"/>
      <c r="ALB686" s="2"/>
      <c r="ALC686" s="2"/>
      <c r="ALD686" s="2"/>
      <c r="ALE686" s="2"/>
      <c r="ALF686" s="2"/>
      <c r="ALG686" s="2"/>
      <c r="ALH686" s="2"/>
      <c r="ALI686" s="2"/>
      <c r="ALJ686" s="2"/>
      <c r="ALK686" s="2"/>
      <c r="ALL686" s="2"/>
      <c r="ALM686" s="2"/>
      <c r="ALN686" s="2"/>
      <c r="ALO686" s="2"/>
      <c r="ALP686" s="2"/>
      <c r="ALQ686" s="2"/>
      <c r="ALR686" s="2"/>
      <c r="ALS686" s="2"/>
      <c r="ALT686" s="2"/>
      <c r="ALU686" s="2"/>
      <c r="ALV686" s="2"/>
      <c r="ALW686" s="2"/>
      <c r="ALX686" s="2"/>
      <c r="ALY686" s="2"/>
      <c r="ALZ686" s="2"/>
      <c r="AMA686" s="2"/>
      <c r="AMB686" s="2"/>
      <c r="AMC686" s="2"/>
      <c r="AMD686" s="2"/>
      <c r="AME686" s="2"/>
      <c r="AMF686" s="2"/>
      <c r="AMG686" s="2"/>
      <c r="AMH686" s="2"/>
      <c r="AMI686" s="2"/>
      <c r="AMJ686" s="2"/>
      <c r="AMK686" s="2"/>
    </row>
    <row r="687" spans="1:1025" ht="15" customHeight="1">
      <c r="A687" s="226"/>
      <c r="B687" s="62"/>
      <c r="C687" s="29"/>
      <c r="D687" s="50"/>
      <c r="E687" s="50"/>
      <c r="F687" s="50"/>
      <c r="G687" s="50"/>
      <c r="H687" s="50"/>
      <c r="I687" s="50"/>
      <c r="J687" s="50"/>
      <c r="K687" s="50"/>
      <c r="L687" s="208"/>
      <c r="M687" s="242"/>
      <c r="N687" s="50"/>
      <c r="O687" s="50"/>
      <c r="P687" s="50"/>
      <c r="Q687" s="50"/>
      <c r="R687" s="50"/>
      <c r="S687" s="50"/>
      <c r="T687" s="50"/>
      <c r="U687" s="50"/>
      <c r="V687" s="51"/>
      <c r="W687" s="50"/>
      <c r="X687" s="61"/>
      <c r="Y687" s="53">
        <f t="shared" si="20"/>
        <v>0</v>
      </c>
      <c r="Z687" s="54">
        <f t="shared" si="21"/>
        <v>0</v>
      </c>
      <c r="AA687" s="54">
        <f>IF(Y687=0,0,IF(Y687&gt;7,AVERAGE(LARGE(D687:W687,{1,2,3,4,5,6,7,8})),0))</f>
        <v>0</v>
      </c>
      <c r="AB687" s="54">
        <f>IF(Y687=0,0,IF(Y687&gt;7,SUM(LARGE(D687:W687,{1,2,3,4,5,6,7,8})),0))</f>
        <v>0</v>
      </c>
      <c r="AC687" s="65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  <c r="IP687" s="2"/>
      <c r="IQ687" s="2"/>
      <c r="IR687" s="2"/>
      <c r="IS687" s="2"/>
      <c r="IT687" s="2"/>
      <c r="IU687" s="2"/>
      <c r="IV687" s="2"/>
      <c r="IW687" s="2"/>
      <c r="IX687" s="2"/>
      <c r="IY687" s="2"/>
      <c r="IZ687" s="2"/>
      <c r="JA687" s="2"/>
      <c r="JB687" s="2"/>
      <c r="JC687" s="2"/>
      <c r="JD687" s="2"/>
      <c r="JE687" s="2"/>
      <c r="JF687" s="2"/>
      <c r="JG687" s="2"/>
      <c r="JH687" s="2"/>
      <c r="JI687" s="2"/>
      <c r="JJ687" s="2"/>
      <c r="JK687" s="2"/>
      <c r="JL687" s="2"/>
      <c r="JM687" s="2"/>
      <c r="JN687" s="2"/>
      <c r="JO687" s="2"/>
      <c r="JP687" s="2"/>
      <c r="JQ687" s="2"/>
      <c r="JR687" s="2"/>
      <c r="JS687" s="2"/>
      <c r="JT687" s="2"/>
      <c r="JU687" s="2"/>
      <c r="JV687" s="2"/>
      <c r="JW687" s="2"/>
      <c r="JX687" s="2"/>
      <c r="JY687" s="2"/>
      <c r="JZ687" s="2"/>
      <c r="KA687" s="2"/>
      <c r="KB687" s="2"/>
      <c r="KC687" s="2"/>
      <c r="KD687" s="2"/>
      <c r="KE687" s="2"/>
      <c r="KF687" s="2"/>
      <c r="KG687" s="2"/>
      <c r="KH687" s="2"/>
      <c r="KI687" s="2"/>
      <c r="KJ687" s="2"/>
      <c r="KK687" s="2"/>
      <c r="KL687" s="2"/>
      <c r="KM687" s="2"/>
      <c r="KN687" s="2"/>
      <c r="KO687" s="2"/>
      <c r="KP687" s="2"/>
      <c r="KQ687" s="2"/>
      <c r="KR687" s="2"/>
      <c r="KS687" s="2"/>
      <c r="KT687" s="2"/>
      <c r="KU687" s="2"/>
      <c r="KV687" s="2"/>
      <c r="KW687" s="2"/>
      <c r="KX687" s="2"/>
      <c r="KY687" s="2"/>
      <c r="KZ687" s="2"/>
      <c r="LA687" s="2"/>
      <c r="LB687" s="2"/>
      <c r="LC687" s="2"/>
      <c r="LD687" s="2"/>
      <c r="LE687" s="2"/>
      <c r="LF687" s="2"/>
      <c r="LG687" s="2"/>
      <c r="LH687" s="2"/>
      <c r="LI687" s="2"/>
      <c r="LJ687" s="2"/>
      <c r="LK687" s="2"/>
      <c r="LL687" s="2"/>
      <c r="LM687" s="2"/>
      <c r="LN687" s="2"/>
      <c r="LO687" s="2"/>
      <c r="LP687" s="2"/>
      <c r="LQ687" s="2"/>
      <c r="LR687" s="2"/>
      <c r="LS687" s="2"/>
      <c r="LT687" s="2"/>
      <c r="LU687" s="2"/>
      <c r="LV687" s="2"/>
      <c r="LW687" s="2"/>
      <c r="LX687" s="2"/>
      <c r="LY687" s="2"/>
      <c r="LZ687" s="2"/>
      <c r="MA687" s="2"/>
      <c r="MB687" s="2"/>
      <c r="MC687" s="2"/>
      <c r="MD687" s="2"/>
      <c r="ME687" s="2"/>
      <c r="MF687" s="2"/>
      <c r="MG687" s="2"/>
      <c r="MH687" s="2"/>
      <c r="MI687" s="2"/>
      <c r="MJ687" s="2"/>
      <c r="MK687" s="2"/>
      <c r="ML687" s="2"/>
      <c r="MM687" s="2"/>
      <c r="MN687" s="2"/>
      <c r="MO687" s="2"/>
      <c r="MP687" s="2"/>
      <c r="MQ687" s="2"/>
      <c r="MR687" s="2"/>
      <c r="MS687" s="2"/>
      <c r="MT687" s="2"/>
      <c r="MU687" s="2"/>
      <c r="MV687" s="2"/>
      <c r="MW687" s="2"/>
      <c r="MX687" s="2"/>
      <c r="MY687" s="2"/>
      <c r="MZ687" s="2"/>
      <c r="NA687" s="2"/>
      <c r="NB687" s="2"/>
      <c r="NC687" s="2"/>
      <c r="ND687" s="2"/>
      <c r="NE687" s="2"/>
      <c r="NF687" s="2"/>
      <c r="NG687" s="2"/>
      <c r="NH687" s="2"/>
      <c r="NI687" s="2"/>
      <c r="NJ687" s="2"/>
      <c r="NK687" s="2"/>
      <c r="NL687" s="2"/>
      <c r="NM687" s="2"/>
      <c r="NN687" s="2"/>
      <c r="NO687" s="2"/>
      <c r="NP687" s="2"/>
      <c r="NQ687" s="2"/>
      <c r="NR687" s="2"/>
      <c r="NS687" s="2"/>
      <c r="NT687" s="2"/>
      <c r="NU687" s="2"/>
      <c r="NV687" s="2"/>
      <c r="NW687" s="2"/>
      <c r="NX687" s="2"/>
      <c r="NY687" s="2"/>
      <c r="NZ687" s="2"/>
      <c r="OA687" s="2"/>
      <c r="OB687" s="2"/>
      <c r="OC687" s="2"/>
      <c r="OD687" s="2"/>
      <c r="OE687" s="2"/>
      <c r="OF687" s="2"/>
      <c r="OG687" s="2"/>
      <c r="OH687" s="2"/>
      <c r="OI687" s="2"/>
      <c r="OJ687" s="2"/>
      <c r="OK687" s="2"/>
      <c r="OL687" s="2"/>
      <c r="OM687" s="2"/>
      <c r="ON687" s="2"/>
      <c r="OO687" s="2"/>
      <c r="OP687" s="2"/>
      <c r="OQ687" s="2"/>
      <c r="OR687" s="2"/>
      <c r="OS687" s="2"/>
      <c r="OT687" s="2"/>
      <c r="OU687" s="2"/>
      <c r="OV687" s="2"/>
      <c r="OW687" s="2"/>
      <c r="OX687" s="2"/>
      <c r="OY687" s="2"/>
      <c r="OZ687" s="2"/>
      <c r="PA687" s="2"/>
      <c r="PB687" s="2"/>
      <c r="PC687" s="2"/>
      <c r="PD687" s="2"/>
      <c r="PE687" s="2"/>
      <c r="PF687" s="2"/>
      <c r="PG687" s="2"/>
      <c r="PH687" s="2"/>
      <c r="PI687" s="2"/>
      <c r="PJ687" s="2"/>
      <c r="PK687" s="2"/>
      <c r="PL687" s="2"/>
      <c r="PM687" s="2"/>
      <c r="PN687" s="2"/>
      <c r="PO687" s="2"/>
      <c r="PP687" s="2"/>
      <c r="PQ687" s="2"/>
      <c r="PR687" s="2"/>
      <c r="PS687" s="2"/>
      <c r="PT687" s="2"/>
      <c r="PU687" s="2"/>
      <c r="PV687" s="2"/>
      <c r="PW687" s="2"/>
      <c r="PX687" s="2"/>
      <c r="PY687" s="2"/>
      <c r="PZ687" s="2"/>
      <c r="QA687" s="2"/>
      <c r="QB687" s="2"/>
      <c r="QC687" s="2"/>
      <c r="QD687" s="2"/>
      <c r="QE687" s="2"/>
      <c r="QF687" s="2"/>
      <c r="QG687" s="2"/>
      <c r="QH687" s="2"/>
      <c r="QI687" s="2"/>
      <c r="QJ687" s="2"/>
      <c r="QK687" s="2"/>
      <c r="QL687" s="2"/>
      <c r="QM687" s="2"/>
      <c r="QN687" s="2"/>
      <c r="QO687" s="2"/>
      <c r="QP687" s="2"/>
      <c r="QQ687" s="2"/>
      <c r="QR687" s="2"/>
      <c r="QS687" s="2"/>
      <c r="QT687" s="2"/>
      <c r="QU687" s="2"/>
      <c r="QV687" s="2"/>
      <c r="QW687" s="2"/>
      <c r="QX687" s="2"/>
      <c r="QY687" s="2"/>
      <c r="QZ687" s="2"/>
      <c r="RA687" s="2"/>
      <c r="RB687" s="2"/>
      <c r="RC687" s="2"/>
      <c r="RD687" s="2"/>
      <c r="RE687" s="2"/>
      <c r="RF687" s="2"/>
      <c r="RG687" s="2"/>
      <c r="RH687" s="2"/>
      <c r="RI687" s="2"/>
      <c r="RJ687" s="2"/>
      <c r="RK687" s="2"/>
      <c r="RL687" s="2"/>
      <c r="RM687" s="2"/>
      <c r="RN687" s="2"/>
      <c r="RO687" s="2"/>
      <c r="RP687" s="2"/>
      <c r="RQ687" s="2"/>
      <c r="RR687" s="2"/>
      <c r="RS687" s="2"/>
      <c r="RT687" s="2"/>
      <c r="RU687" s="2"/>
      <c r="RV687" s="2"/>
      <c r="RW687" s="2"/>
      <c r="RX687" s="2"/>
      <c r="RY687" s="2"/>
      <c r="RZ687" s="2"/>
      <c r="SA687" s="2"/>
      <c r="SB687" s="2"/>
      <c r="SC687" s="2"/>
      <c r="SD687" s="2"/>
      <c r="SE687" s="2"/>
      <c r="SF687" s="2"/>
      <c r="SG687" s="2"/>
      <c r="SH687" s="2"/>
      <c r="SI687" s="2"/>
      <c r="SJ687" s="2"/>
      <c r="SK687" s="2"/>
      <c r="SL687" s="2"/>
      <c r="SM687" s="2"/>
      <c r="SN687" s="2"/>
      <c r="SO687" s="2"/>
      <c r="SP687" s="2"/>
      <c r="SQ687" s="2"/>
      <c r="SR687" s="2"/>
      <c r="SS687" s="2"/>
      <c r="ST687" s="2"/>
      <c r="SU687" s="2"/>
      <c r="SV687" s="2"/>
      <c r="SW687" s="2"/>
      <c r="SX687" s="2"/>
      <c r="SY687" s="2"/>
      <c r="SZ687" s="2"/>
      <c r="TA687" s="2"/>
      <c r="TB687" s="2"/>
      <c r="TC687" s="2"/>
      <c r="TD687" s="2"/>
      <c r="TE687" s="2"/>
      <c r="TF687" s="2"/>
      <c r="TG687" s="2"/>
      <c r="TH687" s="2"/>
      <c r="TI687" s="2"/>
      <c r="TJ687" s="2"/>
      <c r="TK687" s="2"/>
      <c r="TL687" s="2"/>
      <c r="TM687" s="2"/>
      <c r="TN687" s="2"/>
      <c r="TO687" s="2"/>
      <c r="TP687" s="2"/>
      <c r="TQ687" s="2"/>
      <c r="TR687" s="2"/>
      <c r="TS687" s="2"/>
      <c r="TT687" s="2"/>
      <c r="TU687" s="2"/>
      <c r="TV687" s="2"/>
      <c r="TW687" s="2"/>
      <c r="TX687" s="2"/>
      <c r="TY687" s="2"/>
      <c r="TZ687" s="2"/>
      <c r="UA687" s="2"/>
      <c r="UB687" s="2"/>
      <c r="UC687" s="2"/>
      <c r="UD687" s="2"/>
      <c r="UE687" s="2"/>
      <c r="UF687" s="2"/>
      <c r="UG687" s="2"/>
      <c r="UH687" s="2"/>
      <c r="UI687" s="2"/>
      <c r="UJ687" s="2"/>
      <c r="UK687" s="2"/>
      <c r="UL687" s="2"/>
      <c r="UM687" s="2"/>
      <c r="UN687" s="2"/>
      <c r="UO687" s="2"/>
      <c r="UP687" s="2"/>
      <c r="UQ687" s="2"/>
      <c r="UR687" s="2"/>
      <c r="US687" s="2"/>
      <c r="UT687" s="2"/>
      <c r="UU687" s="2"/>
      <c r="UV687" s="2"/>
      <c r="UW687" s="2"/>
      <c r="UX687" s="2"/>
      <c r="UY687" s="2"/>
      <c r="UZ687" s="2"/>
      <c r="VA687" s="2"/>
      <c r="VB687" s="2"/>
      <c r="VC687" s="2"/>
      <c r="VD687" s="2"/>
      <c r="VE687" s="2"/>
      <c r="VF687" s="2"/>
      <c r="VG687" s="2"/>
      <c r="VH687" s="2"/>
      <c r="VI687" s="2"/>
      <c r="VJ687" s="2"/>
      <c r="VK687" s="2"/>
      <c r="VL687" s="2"/>
      <c r="VM687" s="2"/>
      <c r="VN687" s="2"/>
      <c r="VO687" s="2"/>
      <c r="VP687" s="2"/>
      <c r="VQ687" s="2"/>
      <c r="VR687" s="2"/>
      <c r="VS687" s="2"/>
      <c r="VT687" s="2"/>
      <c r="VU687" s="2"/>
      <c r="VV687" s="2"/>
      <c r="VW687" s="2"/>
      <c r="VX687" s="2"/>
      <c r="VY687" s="2"/>
      <c r="VZ687" s="2"/>
      <c r="WA687" s="2"/>
      <c r="WB687" s="2"/>
      <c r="WC687" s="2"/>
      <c r="WD687" s="2"/>
      <c r="WE687" s="2"/>
      <c r="WF687" s="2"/>
      <c r="WG687" s="2"/>
      <c r="WH687" s="2"/>
      <c r="WI687" s="2"/>
      <c r="WJ687" s="2"/>
      <c r="WK687" s="2"/>
      <c r="WL687" s="2"/>
      <c r="WM687" s="2"/>
      <c r="WN687" s="2"/>
      <c r="WO687" s="2"/>
      <c r="WP687" s="2"/>
      <c r="WQ687" s="2"/>
      <c r="WR687" s="2"/>
      <c r="WS687" s="2"/>
      <c r="WT687" s="2"/>
      <c r="WU687" s="2"/>
      <c r="WV687" s="2"/>
      <c r="WW687" s="2"/>
      <c r="WX687" s="2"/>
      <c r="WY687" s="2"/>
      <c r="WZ687" s="2"/>
      <c r="XA687" s="2"/>
      <c r="XB687" s="2"/>
      <c r="XC687" s="2"/>
      <c r="XD687" s="2"/>
      <c r="XE687" s="2"/>
      <c r="XF687" s="2"/>
      <c r="XG687" s="2"/>
      <c r="XH687" s="2"/>
      <c r="XI687" s="2"/>
      <c r="XJ687" s="2"/>
      <c r="XK687" s="2"/>
      <c r="XL687" s="2"/>
      <c r="XM687" s="2"/>
      <c r="XN687" s="2"/>
      <c r="XO687" s="2"/>
      <c r="XP687" s="2"/>
      <c r="XQ687" s="2"/>
      <c r="XR687" s="2"/>
      <c r="XS687" s="2"/>
      <c r="XT687" s="2"/>
      <c r="XU687" s="2"/>
      <c r="XV687" s="2"/>
      <c r="XW687" s="2"/>
      <c r="XX687" s="2"/>
      <c r="XY687" s="2"/>
      <c r="XZ687" s="2"/>
      <c r="YA687" s="2"/>
      <c r="YB687" s="2"/>
      <c r="YC687" s="2"/>
      <c r="YD687" s="2"/>
      <c r="YE687" s="2"/>
      <c r="YF687" s="2"/>
      <c r="YG687" s="2"/>
      <c r="YH687" s="2"/>
      <c r="YI687" s="2"/>
      <c r="YJ687" s="2"/>
      <c r="YK687" s="2"/>
      <c r="YL687" s="2"/>
      <c r="YM687" s="2"/>
      <c r="YN687" s="2"/>
      <c r="YO687" s="2"/>
      <c r="YP687" s="2"/>
      <c r="YQ687" s="2"/>
      <c r="YR687" s="2"/>
      <c r="YS687" s="2"/>
      <c r="YT687" s="2"/>
      <c r="YU687" s="2"/>
      <c r="YV687" s="2"/>
      <c r="YW687" s="2"/>
      <c r="YX687" s="2"/>
      <c r="YY687" s="2"/>
      <c r="YZ687" s="2"/>
      <c r="ZA687" s="2"/>
      <c r="ZB687" s="2"/>
      <c r="ZC687" s="2"/>
      <c r="ZD687" s="2"/>
      <c r="ZE687" s="2"/>
      <c r="ZF687" s="2"/>
      <c r="ZG687" s="2"/>
      <c r="ZH687" s="2"/>
      <c r="ZI687" s="2"/>
      <c r="ZJ687" s="2"/>
      <c r="ZK687" s="2"/>
      <c r="ZL687" s="2"/>
      <c r="ZM687" s="2"/>
      <c r="ZN687" s="2"/>
      <c r="ZO687" s="2"/>
      <c r="ZP687" s="2"/>
      <c r="ZQ687" s="2"/>
      <c r="ZR687" s="2"/>
      <c r="ZS687" s="2"/>
      <c r="ZT687" s="2"/>
      <c r="ZU687" s="2"/>
      <c r="ZV687" s="2"/>
      <c r="ZW687" s="2"/>
      <c r="ZX687" s="2"/>
      <c r="ZY687" s="2"/>
      <c r="ZZ687" s="2"/>
      <c r="AAA687" s="2"/>
      <c r="AAB687" s="2"/>
      <c r="AAC687" s="2"/>
      <c r="AAD687" s="2"/>
      <c r="AAE687" s="2"/>
      <c r="AAF687" s="2"/>
      <c r="AAG687" s="2"/>
      <c r="AAH687" s="2"/>
      <c r="AAI687" s="2"/>
      <c r="AAJ687" s="2"/>
      <c r="AAK687" s="2"/>
      <c r="AAL687" s="2"/>
      <c r="AAM687" s="2"/>
      <c r="AAN687" s="2"/>
      <c r="AAO687" s="2"/>
      <c r="AAP687" s="2"/>
      <c r="AAQ687" s="2"/>
      <c r="AAR687" s="2"/>
      <c r="AAS687" s="2"/>
      <c r="AAT687" s="2"/>
      <c r="AAU687" s="2"/>
      <c r="AAV687" s="2"/>
      <c r="AAW687" s="2"/>
      <c r="AAX687" s="2"/>
      <c r="AAY687" s="2"/>
      <c r="AAZ687" s="2"/>
      <c r="ABA687" s="2"/>
      <c r="ABB687" s="2"/>
      <c r="ABC687" s="2"/>
      <c r="ABD687" s="2"/>
      <c r="ABE687" s="2"/>
      <c r="ABF687" s="2"/>
      <c r="ABG687" s="2"/>
      <c r="ABH687" s="2"/>
      <c r="ABI687" s="2"/>
      <c r="ABJ687" s="2"/>
      <c r="ABK687" s="2"/>
      <c r="ABL687" s="2"/>
      <c r="ABM687" s="2"/>
      <c r="ABN687" s="2"/>
      <c r="ABO687" s="2"/>
      <c r="ABP687" s="2"/>
      <c r="ABQ687" s="2"/>
      <c r="ABR687" s="2"/>
      <c r="ABS687" s="2"/>
      <c r="ABT687" s="2"/>
      <c r="ABU687" s="2"/>
      <c r="ABV687" s="2"/>
      <c r="ABW687" s="2"/>
      <c r="ABX687" s="2"/>
      <c r="ABY687" s="2"/>
      <c r="ABZ687" s="2"/>
      <c r="ACA687" s="2"/>
      <c r="ACB687" s="2"/>
      <c r="ACC687" s="2"/>
      <c r="ACD687" s="2"/>
      <c r="ACE687" s="2"/>
      <c r="ACF687" s="2"/>
      <c r="ACG687" s="2"/>
      <c r="ACH687" s="2"/>
      <c r="ACI687" s="2"/>
      <c r="ACJ687" s="2"/>
      <c r="ACK687" s="2"/>
      <c r="ACL687" s="2"/>
      <c r="ACM687" s="2"/>
      <c r="ACN687" s="2"/>
      <c r="ACO687" s="2"/>
      <c r="ACP687" s="2"/>
      <c r="ACQ687" s="2"/>
      <c r="ACR687" s="2"/>
      <c r="ACS687" s="2"/>
      <c r="ACT687" s="2"/>
      <c r="ACU687" s="2"/>
      <c r="ACV687" s="2"/>
      <c r="ACW687" s="2"/>
      <c r="ACX687" s="2"/>
      <c r="ACY687" s="2"/>
      <c r="ACZ687" s="2"/>
      <c r="ADA687" s="2"/>
      <c r="ADB687" s="2"/>
      <c r="ADC687" s="2"/>
      <c r="ADD687" s="2"/>
      <c r="ADE687" s="2"/>
      <c r="ADF687" s="2"/>
      <c r="ADG687" s="2"/>
      <c r="ADH687" s="2"/>
      <c r="ADI687" s="2"/>
      <c r="ADJ687" s="2"/>
      <c r="ADK687" s="2"/>
      <c r="ADL687" s="2"/>
      <c r="ADM687" s="2"/>
      <c r="ADN687" s="2"/>
      <c r="ADO687" s="2"/>
      <c r="ADP687" s="2"/>
      <c r="ADQ687" s="2"/>
      <c r="ADR687" s="2"/>
      <c r="ADS687" s="2"/>
      <c r="ADT687" s="2"/>
      <c r="ADU687" s="2"/>
      <c r="ADV687" s="2"/>
      <c r="ADW687" s="2"/>
      <c r="ADX687" s="2"/>
      <c r="ADY687" s="2"/>
      <c r="ADZ687" s="2"/>
      <c r="AEA687" s="2"/>
      <c r="AEB687" s="2"/>
      <c r="AEC687" s="2"/>
      <c r="AED687" s="2"/>
      <c r="AEE687" s="2"/>
      <c r="AEF687" s="2"/>
      <c r="AEG687" s="2"/>
      <c r="AEH687" s="2"/>
      <c r="AEI687" s="2"/>
      <c r="AEJ687" s="2"/>
      <c r="AEK687" s="2"/>
      <c r="AEL687" s="2"/>
      <c r="AEM687" s="2"/>
      <c r="AEN687" s="2"/>
      <c r="AEO687" s="2"/>
      <c r="AEP687" s="2"/>
      <c r="AEQ687" s="2"/>
      <c r="AER687" s="2"/>
      <c r="AES687" s="2"/>
      <c r="AET687" s="2"/>
      <c r="AEU687" s="2"/>
      <c r="AEV687" s="2"/>
      <c r="AEW687" s="2"/>
      <c r="AEX687" s="2"/>
      <c r="AEY687" s="2"/>
      <c r="AEZ687" s="2"/>
      <c r="AFA687" s="2"/>
      <c r="AFB687" s="2"/>
      <c r="AFC687" s="2"/>
      <c r="AFD687" s="2"/>
      <c r="AFE687" s="2"/>
      <c r="AFF687" s="2"/>
      <c r="AFG687" s="2"/>
      <c r="AFH687" s="2"/>
      <c r="AFI687" s="2"/>
      <c r="AFJ687" s="2"/>
      <c r="AFK687" s="2"/>
      <c r="AFL687" s="2"/>
      <c r="AFM687" s="2"/>
      <c r="AFN687" s="2"/>
      <c r="AFO687" s="2"/>
      <c r="AFP687" s="2"/>
      <c r="AFQ687" s="2"/>
      <c r="AFR687" s="2"/>
      <c r="AFS687" s="2"/>
      <c r="AFT687" s="2"/>
      <c r="AFU687" s="2"/>
      <c r="AFV687" s="2"/>
      <c r="AFW687" s="2"/>
      <c r="AFX687" s="2"/>
      <c r="AFY687" s="2"/>
      <c r="AFZ687" s="2"/>
      <c r="AGA687" s="2"/>
      <c r="AGB687" s="2"/>
      <c r="AGC687" s="2"/>
      <c r="AGD687" s="2"/>
      <c r="AGE687" s="2"/>
      <c r="AGF687" s="2"/>
      <c r="AGG687" s="2"/>
      <c r="AGH687" s="2"/>
      <c r="AGI687" s="2"/>
      <c r="AGJ687" s="2"/>
      <c r="AGK687" s="2"/>
      <c r="AGL687" s="2"/>
      <c r="AGM687" s="2"/>
      <c r="AGN687" s="2"/>
      <c r="AGO687" s="2"/>
      <c r="AGP687" s="2"/>
      <c r="AGQ687" s="2"/>
      <c r="AGR687" s="2"/>
      <c r="AGS687" s="2"/>
      <c r="AGT687" s="2"/>
      <c r="AGU687" s="2"/>
      <c r="AGV687" s="2"/>
      <c r="AGW687" s="2"/>
      <c r="AGX687" s="2"/>
      <c r="AGY687" s="2"/>
      <c r="AGZ687" s="2"/>
      <c r="AHA687" s="2"/>
      <c r="AHB687" s="2"/>
      <c r="AHC687" s="2"/>
      <c r="AHD687" s="2"/>
      <c r="AHE687" s="2"/>
      <c r="AHF687" s="2"/>
      <c r="AHG687" s="2"/>
      <c r="AHH687" s="2"/>
      <c r="AHI687" s="2"/>
      <c r="AHJ687" s="2"/>
      <c r="AHK687" s="2"/>
      <c r="AHL687" s="2"/>
      <c r="AHM687" s="2"/>
      <c r="AHN687" s="2"/>
      <c r="AHO687" s="2"/>
      <c r="AHP687" s="2"/>
      <c r="AHQ687" s="2"/>
      <c r="AHR687" s="2"/>
      <c r="AHS687" s="2"/>
      <c r="AHT687" s="2"/>
      <c r="AHU687" s="2"/>
      <c r="AHV687" s="2"/>
      <c r="AHW687" s="2"/>
      <c r="AHX687" s="2"/>
      <c r="AHY687" s="2"/>
      <c r="AHZ687" s="2"/>
      <c r="AIA687" s="2"/>
      <c r="AIB687" s="2"/>
      <c r="AIC687" s="2"/>
      <c r="AID687" s="2"/>
      <c r="AIE687" s="2"/>
      <c r="AIF687" s="2"/>
      <c r="AIG687" s="2"/>
      <c r="AIH687" s="2"/>
      <c r="AII687" s="2"/>
      <c r="AIJ687" s="2"/>
      <c r="AIK687" s="2"/>
      <c r="AIL687" s="2"/>
      <c r="AIM687" s="2"/>
      <c r="AIN687" s="2"/>
      <c r="AIO687" s="2"/>
      <c r="AIP687" s="2"/>
      <c r="AIQ687" s="2"/>
      <c r="AIR687" s="2"/>
      <c r="AIS687" s="2"/>
      <c r="AIT687" s="2"/>
      <c r="AIU687" s="2"/>
      <c r="AIV687" s="2"/>
      <c r="AIW687" s="2"/>
      <c r="AIX687" s="2"/>
      <c r="AIY687" s="2"/>
      <c r="AIZ687" s="2"/>
      <c r="AJA687" s="2"/>
      <c r="AJB687" s="2"/>
      <c r="AJC687" s="2"/>
      <c r="AJD687" s="2"/>
      <c r="AJE687" s="2"/>
      <c r="AJF687" s="2"/>
      <c r="AJG687" s="2"/>
      <c r="AJH687" s="2"/>
      <c r="AJI687" s="2"/>
      <c r="AJJ687" s="2"/>
      <c r="AJK687" s="2"/>
      <c r="AJL687" s="2"/>
      <c r="AJM687" s="2"/>
      <c r="AJN687" s="2"/>
      <c r="AJO687" s="2"/>
      <c r="AJP687" s="2"/>
      <c r="AJQ687" s="2"/>
      <c r="AJR687" s="2"/>
      <c r="AJS687" s="2"/>
      <c r="AJT687" s="2"/>
      <c r="AJU687" s="2"/>
      <c r="AJV687" s="2"/>
      <c r="AJW687" s="2"/>
      <c r="AJX687" s="2"/>
      <c r="AJY687" s="2"/>
      <c r="AJZ687" s="2"/>
      <c r="AKA687" s="2"/>
      <c r="AKB687" s="2"/>
      <c r="AKC687" s="2"/>
      <c r="AKD687" s="2"/>
      <c r="AKE687" s="2"/>
      <c r="AKF687" s="2"/>
      <c r="AKG687" s="2"/>
      <c r="AKH687" s="2"/>
      <c r="AKI687" s="2"/>
      <c r="AKJ687" s="2"/>
      <c r="AKK687" s="2"/>
      <c r="AKL687" s="2"/>
      <c r="AKM687" s="2"/>
      <c r="AKN687" s="2"/>
      <c r="AKO687" s="2"/>
      <c r="AKP687" s="2"/>
      <c r="AKQ687" s="2"/>
      <c r="AKR687" s="2"/>
      <c r="AKS687" s="2"/>
      <c r="AKT687" s="2"/>
      <c r="AKU687" s="2"/>
      <c r="AKV687" s="2"/>
      <c r="AKW687" s="2"/>
      <c r="AKX687" s="2"/>
      <c r="AKY687" s="2"/>
      <c r="AKZ687" s="2"/>
      <c r="ALA687" s="2"/>
      <c r="ALB687" s="2"/>
      <c r="ALC687" s="2"/>
      <c r="ALD687" s="2"/>
      <c r="ALE687" s="2"/>
      <c r="ALF687" s="2"/>
      <c r="ALG687" s="2"/>
      <c r="ALH687" s="2"/>
      <c r="ALI687" s="2"/>
      <c r="ALJ687" s="2"/>
      <c r="ALK687" s="2"/>
      <c r="ALL687" s="2"/>
      <c r="ALM687" s="2"/>
      <c r="ALN687" s="2"/>
      <c r="ALO687" s="2"/>
      <c r="ALP687" s="2"/>
      <c r="ALQ687" s="2"/>
      <c r="ALR687" s="2"/>
      <c r="ALS687" s="2"/>
      <c r="ALT687" s="2"/>
      <c r="ALU687" s="2"/>
      <c r="ALV687" s="2"/>
      <c r="ALW687" s="2"/>
      <c r="ALX687" s="2"/>
      <c r="ALY687" s="2"/>
      <c r="ALZ687" s="2"/>
      <c r="AMA687" s="2"/>
      <c r="AMB687" s="2"/>
      <c r="AMC687" s="2"/>
      <c r="AMD687" s="2"/>
      <c r="AME687" s="2"/>
      <c r="AMF687" s="2"/>
      <c r="AMG687" s="2"/>
      <c r="AMH687" s="2"/>
      <c r="AMI687" s="2"/>
      <c r="AMJ687" s="2"/>
      <c r="AMK687" s="2"/>
    </row>
    <row r="688" spans="1:1025" ht="15" customHeight="1">
      <c r="A688" s="226"/>
      <c r="B688" s="62"/>
      <c r="C688" s="29"/>
      <c r="D688" s="50"/>
      <c r="E688" s="50"/>
      <c r="F688" s="50"/>
      <c r="G688" s="50"/>
      <c r="H688" s="50"/>
      <c r="I688" s="50"/>
      <c r="J688" s="50"/>
      <c r="K688" s="50"/>
      <c r="L688" s="208"/>
      <c r="M688" s="242"/>
      <c r="N688" s="50"/>
      <c r="O688" s="50"/>
      <c r="P688" s="50"/>
      <c r="Q688" s="50"/>
      <c r="R688" s="50"/>
      <c r="S688" s="50"/>
      <c r="T688" s="50"/>
      <c r="U688" s="50"/>
      <c r="V688" s="51"/>
      <c r="W688" s="50"/>
      <c r="X688" s="61"/>
      <c r="Y688" s="53">
        <f t="shared" si="20"/>
        <v>0</v>
      </c>
      <c r="Z688" s="54">
        <f t="shared" si="21"/>
        <v>0</v>
      </c>
      <c r="AA688" s="54">
        <f>IF(Y688=0,0,IF(Y688&gt;7,AVERAGE(LARGE(D688:W688,{1,2,3,4,5,6,7,8})),0))</f>
        <v>0</v>
      </c>
      <c r="AB688" s="54">
        <f>IF(Y688=0,0,IF(Y688&gt;7,SUM(LARGE(D688:W688,{1,2,3,4,5,6,7,8})),0))</f>
        <v>0</v>
      </c>
      <c r="AC688" s="65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  <c r="IP688" s="2"/>
      <c r="IQ688" s="2"/>
      <c r="IR688" s="2"/>
      <c r="IS688" s="2"/>
      <c r="IT688" s="2"/>
      <c r="IU688" s="2"/>
      <c r="IV688" s="2"/>
      <c r="IW688" s="2"/>
      <c r="IX688" s="2"/>
      <c r="IY688" s="2"/>
      <c r="IZ688" s="2"/>
      <c r="JA688" s="2"/>
      <c r="JB688" s="2"/>
      <c r="JC688" s="2"/>
      <c r="JD688" s="2"/>
      <c r="JE688" s="2"/>
      <c r="JF688" s="2"/>
      <c r="JG688" s="2"/>
      <c r="JH688" s="2"/>
      <c r="JI688" s="2"/>
      <c r="JJ688" s="2"/>
      <c r="JK688" s="2"/>
      <c r="JL688" s="2"/>
      <c r="JM688" s="2"/>
      <c r="JN688" s="2"/>
      <c r="JO688" s="2"/>
      <c r="JP688" s="2"/>
      <c r="JQ688" s="2"/>
      <c r="JR688" s="2"/>
      <c r="JS688" s="2"/>
      <c r="JT688" s="2"/>
      <c r="JU688" s="2"/>
      <c r="JV688" s="2"/>
      <c r="JW688" s="2"/>
      <c r="JX688" s="2"/>
      <c r="JY688" s="2"/>
      <c r="JZ688" s="2"/>
      <c r="KA688" s="2"/>
      <c r="KB688" s="2"/>
      <c r="KC688" s="2"/>
      <c r="KD688" s="2"/>
      <c r="KE688" s="2"/>
      <c r="KF688" s="2"/>
      <c r="KG688" s="2"/>
      <c r="KH688" s="2"/>
      <c r="KI688" s="2"/>
      <c r="KJ688" s="2"/>
      <c r="KK688" s="2"/>
      <c r="KL688" s="2"/>
      <c r="KM688" s="2"/>
      <c r="KN688" s="2"/>
      <c r="KO688" s="2"/>
      <c r="KP688" s="2"/>
      <c r="KQ688" s="2"/>
      <c r="KR688" s="2"/>
      <c r="KS688" s="2"/>
      <c r="KT688" s="2"/>
      <c r="KU688" s="2"/>
      <c r="KV688" s="2"/>
      <c r="KW688" s="2"/>
      <c r="KX688" s="2"/>
      <c r="KY688" s="2"/>
      <c r="KZ688" s="2"/>
      <c r="LA688" s="2"/>
      <c r="LB688" s="2"/>
      <c r="LC688" s="2"/>
      <c r="LD688" s="2"/>
      <c r="LE688" s="2"/>
      <c r="LF688" s="2"/>
      <c r="LG688" s="2"/>
      <c r="LH688" s="2"/>
      <c r="LI688" s="2"/>
      <c r="LJ688" s="2"/>
      <c r="LK688" s="2"/>
      <c r="LL688" s="2"/>
      <c r="LM688" s="2"/>
      <c r="LN688" s="2"/>
      <c r="LO688" s="2"/>
      <c r="LP688" s="2"/>
      <c r="LQ688" s="2"/>
      <c r="LR688" s="2"/>
      <c r="LS688" s="2"/>
      <c r="LT688" s="2"/>
      <c r="LU688" s="2"/>
      <c r="LV688" s="2"/>
      <c r="LW688" s="2"/>
      <c r="LX688" s="2"/>
      <c r="LY688" s="2"/>
      <c r="LZ688" s="2"/>
      <c r="MA688" s="2"/>
      <c r="MB688" s="2"/>
      <c r="MC688" s="2"/>
      <c r="MD688" s="2"/>
      <c r="ME688" s="2"/>
      <c r="MF688" s="2"/>
      <c r="MG688" s="2"/>
      <c r="MH688" s="2"/>
      <c r="MI688" s="2"/>
      <c r="MJ688" s="2"/>
      <c r="MK688" s="2"/>
      <c r="ML688" s="2"/>
      <c r="MM688" s="2"/>
      <c r="MN688" s="2"/>
      <c r="MO688" s="2"/>
      <c r="MP688" s="2"/>
      <c r="MQ688" s="2"/>
      <c r="MR688" s="2"/>
      <c r="MS688" s="2"/>
      <c r="MT688" s="2"/>
      <c r="MU688" s="2"/>
      <c r="MV688" s="2"/>
      <c r="MW688" s="2"/>
      <c r="MX688" s="2"/>
      <c r="MY688" s="2"/>
      <c r="MZ688" s="2"/>
      <c r="NA688" s="2"/>
      <c r="NB688" s="2"/>
      <c r="NC688" s="2"/>
      <c r="ND688" s="2"/>
      <c r="NE688" s="2"/>
      <c r="NF688" s="2"/>
      <c r="NG688" s="2"/>
      <c r="NH688" s="2"/>
      <c r="NI688" s="2"/>
      <c r="NJ688" s="2"/>
      <c r="NK688" s="2"/>
      <c r="NL688" s="2"/>
      <c r="NM688" s="2"/>
      <c r="NN688" s="2"/>
      <c r="NO688" s="2"/>
      <c r="NP688" s="2"/>
      <c r="NQ688" s="2"/>
      <c r="NR688" s="2"/>
      <c r="NS688" s="2"/>
      <c r="NT688" s="2"/>
      <c r="NU688" s="2"/>
      <c r="NV688" s="2"/>
      <c r="NW688" s="2"/>
      <c r="NX688" s="2"/>
      <c r="NY688" s="2"/>
      <c r="NZ688" s="2"/>
      <c r="OA688" s="2"/>
      <c r="OB688" s="2"/>
      <c r="OC688" s="2"/>
      <c r="OD688" s="2"/>
      <c r="OE688" s="2"/>
      <c r="OF688" s="2"/>
      <c r="OG688" s="2"/>
      <c r="OH688" s="2"/>
      <c r="OI688" s="2"/>
      <c r="OJ688" s="2"/>
      <c r="OK688" s="2"/>
      <c r="OL688" s="2"/>
      <c r="OM688" s="2"/>
      <c r="ON688" s="2"/>
      <c r="OO688" s="2"/>
      <c r="OP688" s="2"/>
      <c r="OQ688" s="2"/>
      <c r="OR688" s="2"/>
      <c r="OS688" s="2"/>
      <c r="OT688" s="2"/>
      <c r="OU688" s="2"/>
      <c r="OV688" s="2"/>
      <c r="OW688" s="2"/>
      <c r="OX688" s="2"/>
      <c r="OY688" s="2"/>
      <c r="OZ688" s="2"/>
      <c r="PA688" s="2"/>
      <c r="PB688" s="2"/>
      <c r="PC688" s="2"/>
      <c r="PD688" s="2"/>
      <c r="PE688" s="2"/>
      <c r="PF688" s="2"/>
      <c r="PG688" s="2"/>
      <c r="PH688" s="2"/>
      <c r="PI688" s="2"/>
      <c r="PJ688" s="2"/>
      <c r="PK688" s="2"/>
      <c r="PL688" s="2"/>
      <c r="PM688" s="2"/>
      <c r="PN688" s="2"/>
      <c r="PO688" s="2"/>
      <c r="PP688" s="2"/>
      <c r="PQ688" s="2"/>
      <c r="PR688" s="2"/>
      <c r="PS688" s="2"/>
      <c r="PT688" s="2"/>
      <c r="PU688" s="2"/>
      <c r="PV688" s="2"/>
      <c r="PW688" s="2"/>
      <c r="PX688" s="2"/>
      <c r="PY688" s="2"/>
      <c r="PZ688" s="2"/>
      <c r="QA688" s="2"/>
      <c r="QB688" s="2"/>
      <c r="QC688" s="2"/>
      <c r="QD688" s="2"/>
      <c r="QE688" s="2"/>
      <c r="QF688" s="2"/>
      <c r="QG688" s="2"/>
      <c r="QH688" s="2"/>
      <c r="QI688" s="2"/>
      <c r="QJ688" s="2"/>
      <c r="QK688" s="2"/>
      <c r="QL688" s="2"/>
      <c r="QM688" s="2"/>
      <c r="QN688" s="2"/>
      <c r="QO688" s="2"/>
      <c r="QP688" s="2"/>
      <c r="QQ688" s="2"/>
      <c r="QR688" s="2"/>
      <c r="QS688" s="2"/>
      <c r="QT688" s="2"/>
      <c r="QU688" s="2"/>
      <c r="QV688" s="2"/>
      <c r="QW688" s="2"/>
      <c r="QX688" s="2"/>
      <c r="QY688" s="2"/>
      <c r="QZ688" s="2"/>
      <c r="RA688" s="2"/>
      <c r="RB688" s="2"/>
      <c r="RC688" s="2"/>
      <c r="RD688" s="2"/>
      <c r="RE688" s="2"/>
      <c r="RF688" s="2"/>
      <c r="RG688" s="2"/>
      <c r="RH688" s="2"/>
      <c r="RI688" s="2"/>
      <c r="RJ688" s="2"/>
      <c r="RK688" s="2"/>
      <c r="RL688" s="2"/>
      <c r="RM688" s="2"/>
      <c r="RN688" s="2"/>
      <c r="RO688" s="2"/>
      <c r="RP688" s="2"/>
      <c r="RQ688" s="2"/>
      <c r="RR688" s="2"/>
      <c r="RS688" s="2"/>
      <c r="RT688" s="2"/>
      <c r="RU688" s="2"/>
      <c r="RV688" s="2"/>
      <c r="RW688" s="2"/>
      <c r="RX688" s="2"/>
      <c r="RY688" s="2"/>
      <c r="RZ688" s="2"/>
      <c r="SA688" s="2"/>
      <c r="SB688" s="2"/>
      <c r="SC688" s="2"/>
      <c r="SD688" s="2"/>
      <c r="SE688" s="2"/>
      <c r="SF688" s="2"/>
      <c r="SG688" s="2"/>
      <c r="SH688" s="2"/>
      <c r="SI688" s="2"/>
      <c r="SJ688" s="2"/>
      <c r="SK688" s="2"/>
      <c r="SL688" s="2"/>
      <c r="SM688" s="2"/>
      <c r="SN688" s="2"/>
      <c r="SO688" s="2"/>
      <c r="SP688" s="2"/>
      <c r="SQ688" s="2"/>
      <c r="SR688" s="2"/>
      <c r="SS688" s="2"/>
      <c r="ST688" s="2"/>
      <c r="SU688" s="2"/>
      <c r="SV688" s="2"/>
      <c r="SW688" s="2"/>
      <c r="SX688" s="2"/>
      <c r="SY688" s="2"/>
      <c r="SZ688" s="2"/>
      <c r="TA688" s="2"/>
      <c r="TB688" s="2"/>
      <c r="TC688" s="2"/>
      <c r="TD688" s="2"/>
      <c r="TE688" s="2"/>
      <c r="TF688" s="2"/>
      <c r="TG688" s="2"/>
      <c r="TH688" s="2"/>
      <c r="TI688" s="2"/>
      <c r="TJ688" s="2"/>
      <c r="TK688" s="2"/>
      <c r="TL688" s="2"/>
      <c r="TM688" s="2"/>
      <c r="TN688" s="2"/>
      <c r="TO688" s="2"/>
      <c r="TP688" s="2"/>
      <c r="TQ688" s="2"/>
      <c r="TR688" s="2"/>
      <c r="TS688" s="2"/>
      <c r="TT688" s="2"/>
      <c r="TU688" s="2"/>
      <c r="TV688" s="2"/>
      <c r="TW688" s="2"/>
      <c r="TX688" s="2"/>
      <c r="TY688" s="2"/>
      <c r="TZ688" s="2"/>
      <c r="UA688" s="2"/>
      <c r="UB688" s="2"/>
      <c r="UC688" s="2"/>
      <c r="UD688" s="2"/>
      <c r="UE688" s="2"/>
      <c r="UF688" s="2"/>
      <c r="UG688" s="2"/>
      <c r="UH688" s="2"/>
      <c r="UI688" s="2"/>
      <c r="UJ688" s="2"/>
      <c r="UK688" s="2"/>
      <c r="UL688" s="2"/>
      <c r="UM688" s="2"/>
      <c r="UN688" s="2"/>
      <c r="UO688" s="2"/>
      <c r="UP688" s="2"/>
      <c r="UQ688" s="2"/>
      <c r="UR688" s="2"/>
      <c r="US688" s="2"/>
      <c r="UT688" s="2"/>
      <c r="UU688" s="2"/>
      <c r="UV688" s="2"/>
      <c r="UW688" s="2"/>
      <c r="UX688" s="2"/>
      <c r="UY688" s="2"/>
      <c r="UZ688" s="2"/>
      <c r="VA688" s="2"/>
      <c r="VB688" s="2"/>
      <c r="VC688" s="2"/>
      <c r="VD688" s="2"/>
      <c r="VE688" s="2"/>
      <c r="VF688" s="2"/>
      <c r="VG688" s="2"/>
      <c r="VH688" s="2"/>
      <c r="VI688" s="2"/>
      <c r="VJ688" s="2"/>
      <c r="VK688" s="2"/>
      <c r="VL688" s="2"/>
      <c r="VM688" s="2"/>
      <c r="VN688" s="2"/>
      <c r="VO688" s="2"/>
      <c r="VP688" s="2"/>
      <c r="VQ688" s="2"/>
      <c r="VR688" s="2"/>
      <c r="VS688" s="2"/>
      <c r="VT688" s="2"/>
      <c r="VU688" s="2"/>
      <c r="VV688" s="2"/>
      <c r="VW688" s="2"/>
      <c r="VX688" s="2"/>
      <c r="VY688" s="2"/>
      <c r="VZ688" s="2"/>
      <c r="WA688" s="2"/>
      <c r="WB688" s="2"/>
      <c r="WC688" s="2"/>
      <c r="WD688" s="2"/>
      <c r="WE688" s="2"/>
      <c r="WF688" s="2"/>
      <c r="WG688" s="2"/>
      <c r="WH688" s="2"/>
      <c r="WI688" s="2"/>
      <c r="WJ688" s="2"/>
      <c r="WK688" s="2"/>
      <c r="WL688" s="2"/>
      <c r="WM688" s="2"/>
      <c r="WN688" s="2"/>
      <c r="WO688" s="2"/>
      <c r="WP688" s="2"/>
      <c r="WQ688" s="2"/>
      <c r="WR688" s="2"/>
      <c r="WS688" s="2"/>
      <c r="WT688" s="2"/>
      <c r="WU688" s="2"/>
      <c r="WV688" s="2"/>
      <c r="WW688" s="2"/>
      <c r="WX688" s="2"/>
      <c r="WY688" s="2"/>
      <c r="WZ688" s="2"/>
      <c r="XA688" s="2"/>
      <c r="XB688" s="2"/>
      <c r="XC688" s="2"/>
      <c r="XD688" s="2"/>
      <c r="XE688" s="2"/>
      <c r="XF688" s="2"/>
      <c r="XG688" s="2"/>
      <c r="XH688" s="2"/>
      <c r="XI688" s="2"/>
      <c r="XJ688" s="2"/>
      <c r="XK688" s="2"/>
      <c r="XL688" s="2"/>
      <c r="XM688" s="2"/>
      <c r="XN688" s="2"/>
      <c r="XO688" s="2"/>
      <c r="XP688" s="2"/>
      <c r="XQ688" s="2"/>
      <c r="XR688" s="2"/>
      <c r="XS688" s="2"/>
      <c r="XT688" s="2"/>
      <c r="XU688" s="2"/>
      <c r="XV688" s="2"/>
      <c r="XW688" s="2"/>
      <c r="XX688" s="2"/>
      <c r="XY688" s="2"/>
      <c r="XZ688" s="2"/>
      <c r="YA688" s="2"/>
      <c r="YB688" s="2"/>
      <c r="YC688" s="2"/>
      <c r="YD688" s="2"/>
      <c r="YE688" s="2"/>
      <c r="YF688" s="2"/>
      <c r="YG688" s="2"/>
      <c r="YH688" s="2"/>
      <c r="YI688" s="2"/>
      <c r="YJ688" s="2"/>
      <c r="YK688" s="2"/>
      <c r="YL688" s="2"/>
      <c r="YM688" s="2"/>
      <c r="YN688" s="2"/>
      <c r="YO688" s="2"/>
      <c r="YP688" s="2"/>
      <c r="YQ688" s="2"/>
      <c r="YR688" s="2"/>
      <c r="YS688" s="2"/>
      <c r="YT688" s="2"/>
      <c r="YU688" s="2"/>
      <c r="YV688" s="2"/>
      <c r="YW688" s="2"/>
      <c r="YX688" s="2"/>
      <c r="YY688" s="2"/>
      <c r="YZ688" s="2"/>
      <c r="ZA688" s="2"/>
      <c r="ZB688" s="2"/>
      <c r="ZC688" s="2"/>
      <c r="ZD688" s="2"/>
      <c r="ZE688" s="2"/>
      <c r="ZF688" s="2"/>
      <c r="ZG688" s="2"/>
      <c r="ZH688" s="2"/>
      <c r="ZI688" s="2"/>
      <c r="ZJ688" s="2"/>
      <c r="ZK688" s="2"/>
      <c r="ZL688" s="2"/>
      <c r="ZM688" s="2"/>
      <c r="ZN688" s="2"/>
      <c r="ZO688" s="2"/>
      <c r="ZP688" s="2"/>
      <c r="ZQ688" s="2"/>
      <c r="ZR688" s="2"/>
      <c r="ZS688" s="2"/>
      <c r="ZT688" s="2"/>
      <c r="ZU688" s="2"/>
      <c r="ZV688" s="2"/>
      <c r="ZW688" s="2"/>
      <c r="ZX688" s="2"/>
      <c r="ZY688" s="2"/>
      <c r="ZZ688" s="2"/>
      <c r="AAA688" s="2"/>
      <c r="AAB688" s="2"/>
      <c r="AAC688" s="2"/>
      <c r="AAD688" s="2"/>
      <c r="AAE688" s="2"/>
      <c r="AAF688" s="2"/>
      <c r="AAG688" s="2"/>
      <c r="AAH688" s="2"/>
      <c r="AAI688" s="2"/>
      <c r="AAJ688" s="2"/>
      <c r="AAK688" s="2"/>
      <c r="AAL688" s="2"/>
      <c r="AAM688" s="2"/>
      <c r="AAN688" s="2"/>
      <c r="AAO688" s="2"/>
      <c r="AAP688" s="2"/>
      <c r="AAQ688" s="2"/>
      <c r="AAR688" s="2"/>
      <c r="AAS688" s="2"/>
      <c r="AAT688" s="2"/>
      <c r="AAU688" s="2"/>
      <c r="AAV688" s="2"/>
      <c r="AAW688" s="2"/>
      <c r="AAX688" s="2"/>
      <c r="AAY688" s="2"/>
      <c r="AAZ688" s="2"/>
      <c r="ABA688" s="2"/>
      <c r="ABB688" s="2"/>
      <c r="ABC688" s="2"/>
      <c r="ABD688" s="2"/>
      <c r="ABE688" s="2"/>
      <c r="ABF688" s="2"/>
      <c r="ABG688" s="2"/>
      <c r="ABH688" s="2"/>
      <c r="ABI688" s="2"/>
      <c r="ABJ688" s="2"/>
      <c r="ABK688" s="2"/>
      <c r="ABL688" s="2"/>
      <c r="ABM688" s="2"/>
      <c r="ABN688" s="2"/>
      <c r="ABO688" s="2"/>
      <c r="ABP688" s="2"/>
      <c r="ABQ688" s="2"/>
      <c r="ABR688" s="2"/>
      <c r="ABS688" s="2"/>
      <c r="ABT688" s="2"/>
      <c r="ABU688" s="2"/>
      <c r="ABV688" s="2"/>
      <c r="ABW688" s="2"/>
      <c r="ABX688" s="2"/>
      <c r="ABY688" s="2"/>
      <c r="ABZ688" s="2"/>
      <c r="ACA688" s="2"/>
      <c r="ACB688" s="2"/>
      <c r="ACC688" s="2"/>
      <c r="ACD688" s="2"/>
      <c r="ACE688" s="2"/>
      <c r="ACF688" s="2"/>
      <c r="ACG688" s="2"/>
      <c r="ACH688" s="2"/>
      <c r="ACI688" s="2"/>
      <c r="ACJ688" s="2"/>
      <c r="ACK688" s="2"/>
      <c r="ACL688" s="2"/>
      <c r="ACM688" s="2"/>
      <c r="ACN688" s="2"/>
      <c r="ACO688" s="2"/>
      <c r="ACP688" s="2"/>
      <c r="ACQ688" s="2"/>
      <c r="ACR688" s="2"/>
      <c r="ACS688" s="2"/>
      <c r="ACT688" s="2"/>
      <c r="ACU688" s="2"/>
      <c r="ACV688" s="2"/>
      <c r="ACW688" s="2"/>
      <c r="ACX688" s="2"/>
      <c r="ACY688" s="2"/>
      <c r="ACZ688" s="2"/>
      <c r="ADA688" s="2"/>
      <c r="ADB688" s="2"/>
      <c r="ADC688" s="2"/>
      <c r="ADD688" s="2"/>
      <c r="ADE688" s="2"/>
      <c r="ADF688" s="2"/>
      <c r="ADG688" s="2"/>
      <c r="ADH688" s="2"/>
      <c r="ADI688" s="2"/>
      <c r="ADJ688" s="2"/>
      <c r="ADK688" s="2"/>
      <c r="ADL688" s="2"/>
      <c r="ADM688" s="2"/>
      <c r="ADN688" s="2"/>
      <c r="ADO688" s="2"/>
      <c r="ADP688" s="2"/>
      <c r="ADQ688" s="2"/>
      <c r="ADR688" s="2"/>
      <c r="ADS688" s="2"/>
      <c r="ADT688" s="2"/>
      <c r="ADU688" s="2"/>
      <c r="ADV688" s="2"/>
      <c r="ADW688" s="2"/>
      <c r="ADX688" s="2"/>
      <c r="ADY688" s="2"/>
      <c r="ADZ688" s="2"/>
      <c r="AEA688" s="2"/>
      <c r="AEB688" s="2"/>
      <c r="AEC688" s="2"/>
      <c r="AED688" s="2"/>
      <c r="AEE688" s="2"/>
      <c r="AEF688" s="2"/>
      <c r="AEG688" s="2"/>
      <c r="AEH688" s="2"/>
      <c r="AEI688" s="2"/>
      <c r="AEJ688" s="2"/>
      <c r="AEK688" s="2"/>
      <c r="AEL688" s="2"/>
      <c r="AEM688" s="2"/>
      <c r="AEN688" s="2"/>
      <c r="AEO688" s="2"/>
      <c r="AEP688" s="2"/>
      <c r="AEQ688" s="2"/>
      <c r="AER688" s="2"/>
      <c r="AES688" s="2"/>
      <c r="AET688" s="2"/>
      <c r="AEU688" s="2"/>
      <c r="AEV688" s="2"/>
      <c r="AEW688" s="2"/>
      <c r="AEX688" s="2"/>
      <c r="AEY688" s="2"/>
      <c r="AEZ688" s="2"/>
      <c r="AFA688" s="2"/>
      <c r="AFB688" s="2"/>
      <c r="AFC688" s="2"/>
      <c r="AFD688" s="2"/>
      <c r="AFE688" s="2"/>
      <c r="AFF688" s="2"/>
      <c r="AFG688" s="2"/>
      <c r="AFH688" s="2"/>
      <c r="AFI688" s="2"/>
      <c r="AFJ688" s="2"/>
      <c r="AFK688" s="2"/>
      <c r="AFL688" s="2"/>
      <c r="AFM688" s="2"/>
      <c r="AFN688" s="2"/>
      <c r="AFO688" s="2"/>
      <c r="AFP688" s="2"/>
      <c r="AFQ688" s="2"/>
      <c r="AFR688" s="2"/>
      <c r="AFS688" s="2"/>
      <c r="AFT688" s="2"/>
      <c r="AFU688" s="2"/>
      <c r="AFV688" s="2"/>
      <c r="AFW688" s="2"/>
      <c r="AFX688" s="2"/>
      <c r="AFY688" s="2"/>
      <c r="AFZ688" s="2"/>
      <c r="AGA688" s="2"/>
      <c r="AGB688" s="2"/>
      <c r="AGC688" s="2"/>
      <c r="AGD688" s="2"/>
      <c r="AGE688" s="2"/>
      <c r="AGF688" s="2"/>
      <c r="AGG688" s="2"/>
      <c r="AGH688" s="2"/>
      <c r="AGI688" s="2"/>
      <c r="AGJ688" s="2"/>
      <c r="AGK688" s="2"/>
      <c r="AGL688" s="2"/>
      <c r="AGM688" s="2"/>
      <c r="AGN688" s="2"/>
      <c r="AGO688" s="2"/>
      <c r="AGP688" s="2"/>
      <c r="AGQ688" s="2"/>
      <c r="AGR688" s="2"/>
      <c r="AGS688" s="2"/>
      <c r="AGT688" s="2"/>
      <c r="AGU688" s="2"/>
      <c r="AGV688" s="2"/>
      <c r="AGW688" s="2"/>
      <c r="AGX688" s="2"/>
      <c r="AGY688" s="2"/>
      <c r="AGZ688" s="2"/>
      <c r="AHA688" s="2"/>
      <c r="AHB688" s="2"/>
      <c r="AHC688" s="2"/>
      <c r="AHD688" s="2"/>
      <c r="AHE688" s="2"/>
      <c r="AHF688" s="2"/>
      <c r="AHG688" s="2"/>
      <c r="AHH688" s="2"/>
      <c r="AHI688" s="2"/>
      <c r="AHJ688" s="2"/>
      <c r="AHK688" s="2"/>
      <c r="AHL688" s="2"/>
      <c r="AHM688" s="2"/>
      <c r="AHN688" s="2"/>
      <c r="AHO688" s="2"/>
      <c r="AHP688" s="2"/>
      <c r="AHQ688" s="2"/>
      <c r="AHR688" s="2"/>
      <c r="AHS688" s="2"/>
      <c r="AHT688" s="2"/>
      <c r="AHU688" s="2"/>
      <c r="AHV688" s="2"/>
      <c r="AHW688" s="2"/>
      <c r="AHX688" s="2"/>
      <c r="AHY688" s="2"/>
      <c r="AHZ688" s="2"/>
      <c r="AIA688" s="2"/>
      <c r="AIB688" s="2"/>
      <c r="AIC688" s="2"/>
      <c r="AID688" s="2"/>
      <c r="AIE688" s="2"/>
      <c r="AIF688" s="2"/>
      <c r="AIG688" s="2"/>
      <c r="AIH688" s="2"/>
      <c r="AII688" s="2"/>
      <c r="AIJ688" s="2"/>
      <c r="AIK688" s="2"/>
      <c r="AIL688" s="2"/>
      <c r="AIM688" s="2"/>
      <c r="AIN688" s="2"/>
      <c r="AIO688" s="2"/>
      <c r="AIP688" s="2"/>
      <c r="AIQ688" s="2"/>
      <c r="AIR688" s="2"/>
      <c r="AIS688" s="2"/>
      <c r="AIT688" s="2"/>
      <c r="AIU688" s="2"/>
      <c r="AIV688" s="2"/>
      <c r="AIW688" s="2"/>
      <c r="AIX688" s="2"/>
      <c r="AIY688" s="2"/>
      <c r="AIZ688" s="2"/>
      <c r="AJA688" s="2"/>
      <c r="AJB688" s="2"/>
      <c r="AJC688" s="2"/>
      <c r="AJD688" s="2"/>
      <c r="AJE688" s="2"/>
      <c r="AJF688" s="2"/>
      <c r="AJG688" s="2"/>
      <c r="AJH688" s="2"/>
      <c r="AJI688" s="2"/>
      <c r="AJJ688" s="2"/>
      <c r="AJK688" s="2"/>
      <c r="AJL688" s="2"/>
      <c r="AJM688" s="2"/>
      <c r="AJN688" s="2"/>
      <c r="AJO688" s="2"/>
      <c r="AJP688" s="2"/>
      <c r="AJQ688" s="2"/>
      <c r="AJR688" s="2"/>
      <c r="AJS688" s="2"/>
      <c r="AJT688" s="2"/>
      <c r="AJU688" s="2"/>
      <c r="AJV688" s="2"/>
      <c r="AJW688" s="2"/>
      <c r="AJX688" s="2"/>
      <c r="AJY688" s="2"/>
      <c r="AJZ688" s="2"/>
      <c r="AKA688" s="2"/>
      <c r="AKB688" s="2"/>
      <c r="AKC688" s="2"/>
      <c r="AKD688" s="2"/>
      <c r="AKE688" s="2"/>
      <c r="AKF688" s="2"/>
      <c r="AKG688" s="2"/>
      <c r="AKH688" s="2"/>
      <c r="AKI688" s="2"/>
      <c r="AKJ688" s="2"/>
      <c r="AKK688" s="2"/>
      <c r="AKL688" s="2"/>
      <c r="AKM688" s="2"/>
      <c r="AKN688" s="2"/>
      <c r="AKO688" s="2"/>
      <c r="AKP688" s="2"/>
      <c r="AKQ688" s="2"/>
      <c r="AKR688" s="2"/>
      <c r="AKS688" s="2"/>
      <c r="AKT688" s="2"/>
      <c r="AKU688" s="2"/>
      <c r="AKV688" s="2"/>
      <c r="AKW688" s="2"/>
      <c r="AKX688" s="2"/>
      <c r="AKY688" s="2"/>
      <c r="AKZ688" s="2"/>
      <c r="ALA688" s="2"/>
      <c r="ALB688" s="2"/>
      <c r="ALC688" s="2"/>
      <c r="ALD688" s="2"/>
      <c r="ALE688" s="2"/>
      <c r="ALF688" s="2"/>
      <c r="ALG688" s="2"/>
      <c r="ALH688" s="2"/>
      <c r="ALI688" s="2"/>
      <c r="ALJ688" s="2"/>
      <c r="ALK688" s="2"/>
      <c r="ALL688" s="2"/>
      <c r="ALM688" s="2"/>
      <c r="ALN688" s="2"/>
      <c r="ALO688" s="2"/>
      <c r="ALP688" s="2"/>
      <c r="ALQ688" s="2"/>
      <c r="ALR688" s="2"/>
      <c r="ALS688" s="2"/>
      <c r="ALT688" s="2"/>
      <c r="ALU688" s="2"/>
      <c r="ALV688" s="2"/>
      <c r="ALW688" s="2"/>
      <c r="ALX688" s="2"/>
      <c r="ALY688" s="2"/>
      <c r="ALZ688" s="2"/>
      <c r="AMA688" s="2"/>
      <c r="AMB688" s="2"/>
      <c r="AMC688" s="2"/>
      <c r="AMD688" s="2"/>
      <c r="AME688" s="2"/>
      <c r="AMF688" s="2"/>
      <c r="AMG688" s="2"/>
      <c r="AMH688" s="2"/>
      <c r="AMI688" s="2"/>
      <c r="AMJ688" s="2"/>
      <c r="AMK688" s="2"/>
    </row>
    <row r="689" spans="1:1025" ht="15" customHeight="1">
      <c r="A689" s="226"/>
      <c r="B689" s="62"/>
      <c r="C689" s="29"/>
      <c r="D689" s="50"/>
      <c r="E689" s="50"/>
      <c r="F689" s="50"/>
      <c r="G689" s="50"/>
      <c r="H689" s="50"/>
      <c r="I689" s="50"/>
      <c r="J689" s="50"/>
      <c r="K689" s="50"/>
      <c r="L689" s="208"/>
      <c r="M689" s="242"/>
      <c r="N689" s="50"/>
      <c r="O689" s="50"/>
      <c r="P689" s="50"/>
      <c r="Q689" s="50"/>
      <c r="R689" s="50"/>
      <c r="S689" s="50"/>
      <c r="T689" s="50"/>
      <c r="U689" s="50"/>
      <c r="V689" s="51"/>
      <c r="W689" s="50"/>
      <c r="X689" s="61"/>
      <c r="Y689" s="53">
        <f t="shared" si="20"/>
        <v>0</v>
      </c>
      <c r="Z689" s="54">
        <f t="shared" si="21"/>
        <v>0</v>
      </c>
      <c r="AA689" s="54">
        <f>IF(Y689=0,0,IF(Y689&gt;7,AVERAGE(LARGE(D689:W689,{1,2,3,4,5,6,7,8})),0))</f>
        <v>0</v>
      </c>
      <c r="AB689" s="54">
        <f>IF(Y689=0,0,IF(Y689&gt;7,SUM(LARGE(D689:W689,{1,2,3,4,5,6,7,8})),0))</f>
        <v>0</v>
      </c>
      <c r="AC689" s="65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  <c r="IP689" s="2"/>
      <c r="IQ689" s="2"/>
      <c r="IR689" s="2"/>
      <c r="IS689" s="2"/>
      <c r="IT689" s="2"/>
      <c r="IU689" s="2"/>
      <c r="IV689" s="2"/>
      <c r="IW689" s="2"/>
      <c r="IX689" s="2"/>
      <c r="IY689" s="2"/>
      <c r="IZ689" s="2"/>
      <c r="JA689" s="2"/>
      <c r="JB689" s="2"/>
      <c r="JC689" s="2"/>
      <c r="JD689" s="2"/>
      <c r="JE689" s="2"/>
      <c r="JF689" s="2"/>
      <c r="JG689" s="2"/>
      <c r="JH689" s="2"/>
      <c r="JI689" s="2"/>
      <c r="JJ689" s="2"/>
      <c r="JK689" s="2"/>
      <c r="JL689" s="2"/>
      <c r="JM689" s="2"/>
      <c r="JN689" s="2"/>
      <c r="JO689" s="2"/>
      <c r="JP689" s="2"/>
      <c r="JQ689" s="2"/>
      <c r="JR689" s="2"/>
      <c r="JS689" s="2"/>
      <c r="JT689" s="2"/>
      <c r="JU689" s="2"/>
      <c r="JV689" s="2"/>
      <c r="JW689" s="2"/>
      <c r="JX689" s="2"/>
      <c r="JY689" s="2"/>
      <c r="JZ689" s="2"/>
      <c r="KA689" s="2"/>
      <c r="KB689" s="2"/>
      <c r="KC689" s="2"/>
      <c r="KD689" s="2"/>
      <c r="KE689" s="2"/>
      <c r="KF689" s="2"/>
      <c r="KG689" s="2"/>
      <c r="KH689" s="2"/>
      <c r="KI689" s="2"/>
      <c r="KJ689" s="2"/>
      <c r="KK689" s="2"/>
      <c r="KL689" s="2"/>
      <c r="KM689" s="2"/>
      <c r="KN689" s="2"/>
      <c r="KO689" s="2"/>
      <c r="KP689" s="2"/>
      <c r="KQ689" s="2"/>
      <c r="KR689" s="2"/>
      <c r="KS689" s="2"/>
      <c r="KT689" s="2"/>
      <c r="KU689" s="2"/>
      <c r="KV689" s="2"/>
      <c r="KW689" s="2"/>
      <c r="KX689" s="2"/>
      <c r="KY689" s="2"/>
      <c r="KZ689" s="2"/>
      <c r="LA689" s="2"/>
      <c r="LB689" s="2"/>
      <c r="LC689" s="2"/>
      <c r="LD689" s="2"/>
      <c r="LE689" s="2"/>
      <c r="LF689" s="2"/>
      <c r="LG689" s="2"/>
      <c r="LH689" s="2"/>
      <c r="LI689" s="2"/>
      <c r="LJ689" s="2"/>
      <c r="LK689" s="2"/>
      <c r="LL689" s="2"/>
      <c r="LM689" s="2"/>
      <c r="LN689" s="2"/>
      <c r="LO689" s="2"/>
      <c r="LP689" s="2"/>
      <c r="LQ689" s="2"/>
      <c r="LR689" s="2"/>
      <c r="LS689" s="2"/>
      <c r="LT689" s="2"/>
      <c r="LU689" s="2"/>
      <c r="LV689" s="2"/>
      <c r="LW689" s="2"/>
      <c r="LX689" s="2"/>
      <c r="LY689" s="2"/>
      <c r="LZ689" s="2"/>
      <c r="MA689" s="2"/>
      <c r="MB689" s="2"/>
      <c r="MC689" s="2"/>
      <c r="MD689" s="2"/>
      <c r="ME689" s="2"/>
      <c r="MF689" s="2"/>
      <c r="MG689" s="2"/>
      <c r="MH689" s="2"/>
      <c r="MI689" s="2"/>
      <c r="MJ689" s="2"/>
      <c r="MK689" s="2"/>
      <c r="ML689" s="2"/>
      <c r="MM689" s="2"/>
      <c r="MN689" s="2"/>
      <c r="MO689" s="2"/>
      <c r="MP689" s="2"/>
      <c r="MQ689" s="2"/>
      <c r="MR689" s="2"/>
      <c r="MS689" s="2"/>
      <c r="MT689" s="2"/>
      <c r="MU689" s="2"/>
      <c r="MV689" s="2"/>
      <c r="MW689" s="2"/>
      <c r="MX689" s="2"/>
      <c r="MY689" s="2"/>
      <c r="MZ689" s="2"/>
      <c r="NA689" s="2"/>
      <c r="NB689" s="2"/>
      <c r="NC689" s="2"/>
      <c r="ND689" s="2"/>
      <c r="NE689" s="2"/>
      <c r="NF689" s="2"/>
      <c r="NG689" s="2"/>
      <c r="NH689" s="2"/>
      <c r="NI689" s="2"/>
      <c r="NJ689" s="2"/>
      <c r="NK689" s="2"/>
      <c r="NL689" s="2"/>
      <c r="NM689" s="2"/>
      <c r="NN689" s="2"/>
      <c r="NO689" s="2"/>
      <c r="NP689" s="2"/>
      <c r="NQ689" s="2"/>
      <c r="NR689" s="2"/>
      <c r="NS689" s="2"/>
      <c r="NT689" s="2"/>
      <c r="NU689" s="2"/>
      <c r="NV689" s="2"/>
      <c r="NW689" s="2"/>
      <c r="NX689" s="2"/>
      <c r="NY689" s="2"/>
      <c r="NZ689" s="2"/>
      <c r="OA689" s="2"/>
      <c r="OB689" s="2"/>
      <c r="OC689" s="2"/>
      <c r="OD689" s="2"/>
      <c r="OE689" s="2"/>
      <c r="OF689" s="2"/>
      <c r="OG689" s="2"/>
      <c r="OH689" s="2"/>
      <c r="OI689" s="2"/>
      <c r="OJ689" s="2"/>
      <c r="OK689" s="2"/>
      <c r="OL689" s="2"/>
      <c r="OM689" s="2"/>
      <c r="ON689" s="2"/>
      <c r="OO689" s="2"/>
      <c r="OP689" s="2"/>
      <c r="OQ689" s="2"/>
      <c r="OR689" s="2"/>
      <c r="OS689" s="2"/>
      <c r="OT689" s="2"/>
      <c r="OU689" s="2"/>
      <c r="OV689" s="2"/>
      <c r="OW689" s="2"/>
      <c r="OX689" s="2"/>
      <c r="OY689" s="2"/>
      <c r="OZ689" s="2"/>
      <c r="PA689" s="2"/>
      <c r="PB689" s="2"/>
      <c r="PC689" s="2"/>
      <c r="PD689" s="2"/>
      <c r="PE689" s="2"/>
      <c r="PF689" s="2"/>
      <c r="PG689" s="2"/>
      <c r="PH689" s="2"/>
      <c r="PI689" s="2"/>
      <c r="PJ689" s="2"/>
      <c r="PK689" s="2"/>
      <c r="PL689" s="2"/>
      <c r="PM689" s="2"/>
      <c r="PN689" s="2"/>
      <c r="PO689" s="2"/>
      <c r="PP689" s="2"/>
      <c r="PQ689" s="2"/>
      <c r="PR689" s="2"/>
      <c r="PS689" s="2"/>
      <c r="PT689" s="2"/>
      <c r="PU689" s="2"/>
      <c r="PV689" s="2"/>
      <c r="PW689" s="2"/>
      <c r="PX689" s="2"/>
      <c r="PY689" s="2"/>
      <c r="PZ689" s="2"/>
      <c r="QA689" s="2"/>
      <c r="QB689" s="2"/>
      <c r="QC689" s="2"/>
      <c r="QD689" s="2"/>
      <c r="QE689" s="2"/>
      <c r="QF689" s="2"/>
      <c r="QG689" s="2"/>
      <c r="QH689" s="2"/>
      <c r="QI689" s="2"/>
      <c r="QJ689" s="2"/>
      <c r="QK689" s="2"/>
      <c r="QL689" s="2"/>
      <c r="QM689" s="2"/>
      <c r="QN689" s="2"/>
      <c r="QO689" s="2"/>
      <c r="QP689" s="2"/>
      <c r="QQ689" s="2"/>
      <c r="QR689" s="2"/>
      <c r="QS689" s="2"/>
      <c r="QT689" s="2"/>
      <c r="QU689" s="2"/>
      <c r="QV689" s="2"/>
      <c r="QW689" s="2"/>
      <c r="QX689" s="2"/>
      <c r="QY689" s="2"/>
      <c r="QZ689" s="2"/>
      <c r="RA689" s="2"/>
      <c r="RB689" s="2"/>
      <c r="RC689" s="2"/>
      <c r="RD689" s="2"/>
      <c r="RE689" s="2"/>
      <c r="RF689" s="2"/>
      <c r="RG689" s="2"/>
      <c r="RH689" s="2"/>
      <c r="RI689" s="2"/>
      <c r="RJ689" s="2"/>
      <c r="RK689" s="2"/>
      <c r="RL689" s="2"/>
      <c r="RM689" s="2"/>
      <c r="RN689" s="2"/>
      <c r="RO689" s="2"/>
      <c r="RP689" s="2"/>
      <c r="RQ689" s="2"/>
      <c r="RR689" s="2"/>
      <c r="RS689" s="2"/>
      <c r="RT689" s="2"/>
      <c r="RU689" s="2"/>
      <c r="RV689" s="2"/>
      <c r="RW689" s="2"/>
      <c r="RX689" s="2"/>
      <c r="RY689" s="2"/>
      <c r="RZ689" s="2"/>
      <c r="SA689" s="2"/>
      <c r="SB689" s="2"/>
      <c r="SC689" s="2"/>
      <c r="SD689" s="2"/>
      <c r="SE689" s="2"/>
      <c r="SF689" s="2"/>
      <c r="SG689" s="2"/>
      <c r="SH689" s="2"/>
      <c r="SI689" s="2"/>
      <c r="SJ689" s="2"/>
      <c r="SK689" s="2"/>
      <c r="SL689" s="2"/>
      <c r="SM689" s="2"/>
      <c r="SN689" s="2"/>
      <c r="SO689" s="2"/>
      <c r="SP689" s="2"/>
      <c r="SQ689" s="2"/>
      <c r="SR689" s="2"/>
      <c r="SS689" s="2"/>
      <c r="ST689" s="2"/>
      <c r="SU689" s="2"/>
      <c r="SV689" s="2"/>
      <c r="SW689" s="2"/>
      <c r="SX689" s="2"/>
      <c r="SY689" s="2"/>
      <c r="SZ689" s="2"/>
      <c r="TA689" s="2"/>
      <c r="TB689" s="2"/>
      <c r="TC689" s="2"/>
      <c r="TD689" s="2"/>
      <c r="TE689" s="2"/>
      <c r="TF689" s="2"/>
      <c r="TG689" s="2"/>
      <c r="TH689" s="2"/>
      <c r="TI689" s="2"/>
      <c r="TJ689" s="2"/>
      <c r="TK689" s="2"/>
      <c r="TL689" s="2"/>
      <c r="TM689" s="2"/>
      <c r="TN689" s="2"/>
      <c r="TO689" s="2"/>
      <c r="TP689" s="2"/>
      <c r="TQ689" s="2"/>
      <c r="TR689" s="2"/>
      <c r="TS689" s="2"/>
      <c r="TT689" s="2"/>
      <c r="TU689" s="2"/>
      <c r="TV689" s="2"/>
      <c r="TW689" s="2"/>
      <c r="TX689" s="2"/>
      <c r="TY689" s="2"/>
      <c r="TZ689" s="2"/>
      <c r="UA689" s="2"/>
      <c r="UB689" s="2"/>
      <c r="UC689" s="2"/>
      <c r="UD689" s="2"/>
      <c r="UE689" s="2"/>
      <c r="UF689" s="2"/>
      <c r="UG689" s="2"/>
      <c r="UH689" s="2"/>
      <c r="UI689" s="2"/>
      <c r="UJ689" s="2"/>
      <c r="UK689" s="2"/>
      <c r="UL689" s="2"/>
      <c r="UM689" s="2"/>
      <c r="UN689" s="2"/>
      <c r="UO689" s="2"/>
      <c r="UP689" s="2"/>
      <c r="UQ689" s="2"/>
      <c r="UR689" s="2"/>
      <c r="US689" s="2"/>
      <c r="UT689" s="2"/>
      <c r="UU689" s="2"/>
      <c r="UV689" s="2"/>
      <c r="UW689" s="2"/>
      <c r="UX689" s="2"/>
      <c r="UY689" s="2"/>
      <c r="UZ689" s="2"/>
      <c r="VA689" s="2"/>
      <c r="VB689" s="2"/>
      <c r="VC689" s="2"/>
      <c r="VD689" s="2"/>
      <c r="VE689" s="2"/>
      <c r="VF689" s="2"/>
      <c r="VG689" s="2"/>
      <c r="VH689" s="2"/>
      <c r="VI689" s="2"/>
      <c r="VJ689" s="2"/>
      <c r="VK689" s="2"/>
      <c r="VL689" s="2"/>
      <c r="VM689" s="2"/>
      <c r="VN689" s="2"/>
      <c r="VO689" s="2"/>
      <c r="VP689" s="2"/>
      <c r="VQ689" s="2"/>
      <c r="VR689" s="2"/>
      <c r="VS689" s="2"/>
      <c r="VT689" s="2"/>
      <c r="VU689" s="2"/>
      <c r="VV689" s="2"/>
      <c r="VW689" s="2"/>
      <c r="VX689" s="2"/>
      <c r="VY689" s="2"/>
      <c r="VZ689" s="2"/>
      <c r="WA689" s="2"/>
      <c r="WB689" s="2"/>
      <c r="WC689" s="2"/>
      <c r="WD689" s="2"/>
      <c r="WE689" s="2"/>
      <c r="WF689" s="2"/>
      <c r="WG689" s="2"/>
      <c r="WH689" s="2"/>
      <c r="WI689" s="2"/>
      <c r="WJ689" s="2"/>
      <c r="WK689" s="2"/>
      <c r="WL689" s="2"/>
      <c r="WM689" s="2"/>
      <c r="WN689" s="2"/>
      <c r="WO689" s="2"/>
      <c r="WP689" s="2"/>
      <c r="WQ689" s="2"/>
      <c r="WR689" s="2"/>
      <c r="WS689" s="2"/>
      <c r="WT689" s="2"/>
      <c r="WU689" s="2"/>
      <c r="WV689" s="2"/>
      <c r="WW689" s="2"/>
      <c r="WX689" s="2"/>
      <c r="WY689" s="2"/>
      <c r="WZ689" s="2"/>
      <c r="XA689" s="2"/>
      <c r="XB689" s="2"/>
      <c r="XC689" s="2"/>
      <c r="XD689" s="2"/>
      <c r="XE689" s="2"/>
      <c r="XF689" s="2"/>
      <c r="XG689" s="2"/>
      <c r="XH689" s="2"/>
      <c r="XI689" s="2"/>
      <c r="XJ689" s="2"/>
      <c r="XK689" s="2"/>
      <c r="XL689" s="2"/>
      <c r="XM689" s="2"/>
      <c r="XN689" s="2"/>
      <c r="XO689" s="2"/>
      <c r="XP689" s="2"/>
      <c r="XQ689" s="2"/>
      <c r="XR689" s="2"/>
      <c r="XS689" s="2"/>
      <c r="XT689" s="2"/>
      <c r="XU689" s="2"/>
      <c r="XV689" s="2"/>
      <c r="XW689" s="2"/>
      <c r="XX689" s="2"/>
      <c r="XY689" s="2"/>
      <c r="XZ689" s="2"/>
      <c r="YA689" s="2"/>
      <c r="YB689" s="2"/>
      <c r="YC689" s="2"/>
      <c r="YD689" s="2"/>
      <c r="YE689" s="2"/>
      <c r="YF689" s="2"/>
      <c r="YG689" s="2"/>
      <c r="YH689" s="2"/>
      <c r="YI689" s="2"/>
      <c r="YJ689" s="2"/>
      <c r="YK689" s="2"/>
      <c r="YL689" s="2"/>
      <c r="YM689" s="2"/>
      <c r="YN689" s="2"/>
      <c r="YO689" s="2"/>
      <c r="YP689" s="2"/>
      <c r="YQ689" s="2"/>
      <c r="YR689" s="2"/>
      <c r="YS689" s="2"/>
      <c r="YT689" s="2"/>
      <c r="YU689" s="2"/>
      <c r="YV689" s="2"/>
      <c r="YW689" s="2"/>
      <c r="YX689" s="2"/>
      <c r="YY689" s="2"/>
      <c r="YZ689" s="2"/>
      <c r="ZA689" s="2"/>
      <c r="ZB689" s="2"/>
      <c r="ZC689" s="2"/>
      <c r="ZD689" s="2"/>
      <c r="ZE689" s="2"/>
      <c r="ZF689" s="2"/>
      <c r="ZG689" s="2"/>
      <c r="ZH689" s="2"/>
      <c r="ZI689" s="2"/>
      <c r="ZJ689" s="2"/>
      <c r="ZK689" s="2"/>
      <c r="ZL689" s="2"/>
      <c r="ZM689" s="2"/>
      <c r="ZN689" s="2"/>
      <c r="ZO689" s="2"/>
      <c r="ZP689" s="2"/>
      <c r="ZQ689" s="2"/>
      <c r="ZR689" s="2"/>
      <c r="ZS689" s="2"/>
      <c r="ZT689" s="2"/>
      <c r="ZU689" s="2"/>
      <c r="ZV689" s="2"/>
      <c r="ZW689" s="2"/>
      <c r="ZX689" s="2"/>
      <c r="ZY689" s="2"/>
      <c r="ZZ689" s="2"/>
      <c r="AAA689" s="2"/>
      <c r="AAB689" s="2"/>
      <c r="AAC689" s="2"/>
      <c r="AAD689" s="2"/>
      <c r="AAE689" s="2"/>
      <c r="AAF689" s="2"/>
      <c r="AAG689" s="2"/>
      <c r="AAH689" s="2"/>
      <c r="AAI689" s="2"/>
      <c r="AAJ689" s="2"/>
      <c r="AAK689" s="2"/>
      <c r="AAL689" s="2"/>
      <c r="AAM689" s="2"/>
      <c r="AAN689" s="2"/>
      <c r="AAO689" s="2"/>
      <c r="AAP689" s="2"/>
      <c r="AAQ689" s="2"/>
      <c r="AAR689" s="2"/>
      <c r="AAS689" s="2"/>
      <c r="AAT689" s="2"/>
      <c r="AAU689" s="2"/>
      <c r="AAV689" s="2"/>
      <c r="AAW689" s="2"/>
      <c r="AAX689" s="2"/>
      <c r="AAY689" s="2"/>
      <c r="AAZ689" s="2"/>
      <c r="ABA689" s="2"/>
      <c r="ABB689" s="2"/>
      <c r="ABC689" s="2"/>
      <c r="ABD689" s="2"/>
      <c r="ABE689" s="2"/>
      <c r="ABF689" s="2"/>
      <c r="ABG689" s="2"/>
      <c r="ABH689" s="2"/>
      <c r="ABI689" s="2"/>
      <c r="ABJ689" s="2"/>
      <c r="ABK689" s="2"/>
      <c r="ABL689" s="2"/>
      <c r="ABM689" s="2"/>
      <c r="ABN689" s="2"/>
      <c r="ABO689" s="2"/>
      <c r="ABP689" s="2"/>
      <c r="ABQ689" s="2"/>
      <c r="ABR689" s="2"/>
      <c r="ABS689" s="2"/>
      <c r="ABT689" s="2"/>
      <c r="ABU689" s="2"/>
      <c r="ABV689" s="2"/>
      <c r="ABW689" s="2"/>
      <c r="ABX689" s="2"/>
      <c r="ABY689" s="2"/>
      <c r="ABZ689" s="2"/>
      <c r="ACA689" s="2"/>
      <c r="ACB689" s="2"/>
      <c r="ACC689" s="2"/>
      <c r="ACD689" s="2"/>
      <c r="ACE689" s="2"/>
      <c r="ACF689" s="2"/>
      <c r="ACG689" s="2"/>
      <c r="ACH689" s="2"/>
      <c r="ACI689" s="2"/>
      <c r="ACJ689" s="2"/>
      <c r="ACK689" s="2"/>
      <c r="ACL689" s="2"/>
      <c r="ACM689" s="2"/>
      <c r="ACN689" s="2"/>
      <c r="ACO689" s="2"/>
      <c r="ACP689" s="2"/>
      <c r="ACQ689" s="2"/>
      <c r="ACR689" s="2"/>
      <c r="ACS689" s="2"/>
      <c r="ACT689" s="2"/>
      <c r="ACU689" s="2"/>
      <c r="ACV689" s="2"/>
      <c r="ACW689" s="2"/>
      <c r="ACX689" s="2"/>
      <c r="ACY689" s="2"/>
      <c r="ACZ689" s="2"/>
      <c r="ADA689" s="2"/>
      <c r="ADB689" s="2"/>
      <c r="ADC689" s="2"/>
      <c r="ADD689" s="2"/>
      <c r="ADE689" s="2"/>
      <c r="ADF689" s="2"/>
      <c r="ADG689" s="2"/>
      <c r="ADH689" s="2"/>
      <c r="ADI689" s="2"/>
      <c r="ADJ689" s="2"/>
      <c r="ADK689" s="2"/>
      <c r="ADL689" s="2"/>
      <c r="ADM689" s="2"/>
      <c r="ADN689" s="2"/>
      <c r="ADO689" s="2"/>
      <c r="ADP689" s="2"/>
      <c r="ADQ689" s="2"/>
      <c r="ADR689" s="2"/>
      <c r="ADS689" s="2"/>
      <c r="ADT689" s="2"/>
      <c r="ADU689" s="2"/>
      <c r="ADV689" s="2"/>
      <c r="ADW689" s="2"/>
      <c r="ADX689" s="2"/>
      <c r="ADY689" s="2"/>
      <c r="ADZ689" s="2"/>
      <c r="AEA689" s="2"/>
      <c r="AEB689" s="2"/>
      <c r="AEC689" s="2"/>
      <c r="AED689" s="2"/>
      <c r="AEE689" s="2"/>
      <c r="AEF689" s="2"/>
      <c r="AEG689" s="2"/>
      <c r="AEH689" s="2"/>
      <c r="AEI689" s="2"/>
      <c r="AEJ689" s="2"/>
      <c r="AEK689" s="2"/>
      <c r="AEL689" s="2"/>
      <c r="AEM689" s="2"/>
      <c r="AEN689" s="2"/>
      <c r="AEO689" s="2"/>
      <c r="AEP689" s="2"/>
      <c r="AEQ689" s="2"/>
      <c r="AER689" s="2"/>
      <c r="AES689" s="2"/>
      <c r="AET689" s="2"/>
      <c r="AEU689" s="2"/>
      <c r="AEV689" s="2"/>
      <c r="AEW689" s="2"/>
      <c r="AEX689" s="2"/>
      <c r="AEY689" s="2"/>
      <c r="AEZ689" s="2"/>
      <c r="AFA689" s="2"/>
      <c r="AFB689" s="2"/>
      <c r="AFC689" s="2"/>
      <c r="AFD689" s="2"/>
      <c r="AFE689" s="2"/>
      <c r="AFF689" s="2"/>
      <c r="AFG689" s="2"/>
      <c r="AFH689" s="2"/>
      <c r="AFI689" s="2"/>
      <c r="AFJ689" s="2"/>
      <c r="AFK689" s="2"/>
      <c r="AFL689" s="2"/>
      <c r="AFM689" s="2"/>
      <c r="AFN689" s="2"/>
      <c r="AFO689" s="2"/>
      <c r="AFP689" s="2"/>
      <c r="AFQ689" s="2"/>
      <c r="AFR689" s="2"/>
      <c r="AFS689" s="2"/>
      <c r="AFT689" s="2"/>
      <c r="AFU689" s="2"/>
      <c r="AFV689" s="2"/>
      <c r="AFW689" s="2"/>
      <c r="AFX689" s="2"/>
      <c r="AFY689" s="2"/>
      <c r="AFZ689" s="2"/>
      <c r="AGA689" s="2"/>
      <c r="AGB689" s="2"/>
      <c r="AGC689" s="2"/>
      <c r="AGD689" s="2"/>
      <c r="AGE689" s="2"/>
      <c r="AGF689" s="2"/>
      <c r="AGG689" s="2"/>
      <c r="AGH689" s="2"/>
      <c r="AGI689" s="2"/>
      <c r="AGJ689" s="2"/>
      <c r="AGK689" s="2"/>
      <c r="AGL689" s="2"/>
      <c r="AGM689" s="2"/>
      <c r="AGN689" s="2"/>
      <c r="AGO689" s="2"/>
      <c r="AGP689" s="2"/>
      <c r="AGQ689" s="2"/>
      <c r="AGR689" s="2"/>
      <c r="AGS689" s="2"/>
      <c r="AGT689" s="2"/>
      <c r="AGU689" s="2"/>
      <c r="AGV689" s="2"/>
      <c r="AGW689" s="2"/>
      <c r="AGX689" s="2"/>
      <c r="AGY689" s="2"/>
      <c r="AGZ689" s="2"/>
      <c r="AHA689" s="2"/>
      <c r="AHB689" s="2"/>
      <c r="AHC689" s="2"/>
      <c r="AHD689" s="2"/>
      <c r="AHE689" s="2"/>
      <c r="AHF689" s="2"/>
      <c r="AHG689" s="2"/>
      <c r="AHH689" s="2"/>
      <c r="AHI689" s="2"/>
      <c r="AHJ689" s="2"/>
      <c r="AHK689" s="2"/>
      <c r="AHL689" s="2"/>
      <c r="AHM689" s="2"/>
      <c r="AHN689" s="2"/>
      <c r="AHO689" s="2"/>
      <c r="AHP689" s="2"/>
      <c r="AHQ689" s="2"/>
      <c r="AHR689" s="2"/>
      <c r="AHS689" s="2"/>
      <c r="AHT689" s="2"/>
      <c r="AHU689" s="2"/>
      <c r="AHV689" s="2"/>
      <c r="AHW689" s="2"/>
      <c r="AHX689" s="2"/>
      <c r="AHY689" s="2"/>
      <c r="AHZ689" s="2"/>
      <c r="AIA689" s="2"/>
      <c r="AIB689" s="2"/>
      <c r="AIC689" s="2"/>
      <c r="AID689" s="2"/>
      <c r="AIE689" s="2"/>
      <c r="AIF689" s="2"/>
      <c r="AIG689" s="2"/>
      <c r="AIH689" s="2"/>
      <c r="AII689" s="2"/>
      <c r="AIJ689" s="2"/>
      <c r="AIK689" s="2"/>
      <c r="AIL689" s="2"/>
      <c r="AIM689" s="2"/>
      <c r="AIN689" s="2"/>
      <c r="AIO689" s="2"/>
      <c r="AIP689" s="2"/>
      <c r="AIQ689" s="2"/>
      <c r="AIR689" s="2"/>
      <c r="AIS689" s="2"/>
      <c r="AIT689" s="2"/>
      <c r="AIU689" s="2"/>
      <c r="AIV689" s="2"/>
      <c r="AIW689" s="2"/>
      <c r="AIX689" s="2"/>
      <c r="AIY689" s="2"/>
      <c r="AIZ689" s="2"/>
      <c r="AJA689" s="2"/>
      <c r="AJB689" s="2"/>
      <c r="AJC689" s="2"/>
      <c r="AJD689" s="2"/>
      <c r="AJE689" s="2"/>
      <c r="AJF689" s="2"/>
      <c r="AJG689" s="2"/>
      <c r="AJH689" s="2"/>
      <c r="AJI689" s="2"/>
      <c r="AJJ689" s="2"/>
      <c r="AJK689" s="2"/>
      <c r="AJL689" s="2"/>
      <c r="AJM689" s="2"/>
      <c r="AJN689" s="2"/>
      <c r="AJO689" s="2"/>
      <c r="AJP689" s="2"/>
      <c r="AJQ689" s="2"/>
      <c r="AJR689" s="2"/>
      <c r="AJS689" s="2"/>
      <c r="AJT689" s="2"/>
      <c r="AJU689" s="2"/>
      <c r="AJV689" s="2"/>
      <c r="AJW689" s="2"/>
      <c r="AJX689" s="2"/>
      <c r="AJY689" s="2"/>
      <c r="AJZ689" s="2"/>
      <c r="AKA689" s="2"/>
      <c r="AKB689" s="2"/>
      <c r="AKC689" s="2"/>
      <c r="AKD689" s="2"/>
      <c r="AKE689" s="2"/>
      <c r="AKF689" s="2"/>
      <c r="AKG689" s="2"/>
      <c r="AKH689" s="2"/>
      <c r="AKI689" s="2"/>
      <c r="AKJ689" s="2"/>
      <c r="AKK689" s="2"/>
      <c r="AKL689" s="2"/>
      <c r="AKM689" s="2"/>
      <c r="AKN689" s="2"/>
      <c r="AKO689" s="2"/>
      <c r="AKP689" s="2"/>
      <c r="AKQ689" s="2"/>
      <c r="AKR689" s="2"/>
      <c r="AKS689" s="2"/>
      <c r="AKT689" s="2"/>
      <c r="AKU689" s="2"/>
      <c r="AKV689" s="2"/>
      <c r="AKW689" s="2"/>
      <c r="AKX689" s="2"/>
      <c r="AKY689" s="2"/>
      <c r="AKZ689" s="2"/>
      <c r="ALA689" s="2"/>
      <c r="ALB689" s="2"/>
      <c r="ALC689" s="2"/>
      <c r="ALD689" s="2"/>
      <c r="ALE689" s="2"/>
      <c r="ALF689" s="2"/>
      <c r="ALG689" s="2"/>
      <c r="ALH689" s="2"/>
      <c r="ALI689" s="2"/>
      <c r="ALJ689" s="2"/>
      <c r="ALK689" s="2"/>
      <c r="ALL689" s="2"/>
      <c r="ALM689" s="2"/>
      <c r="ALN689" s="2"/>
      <c r="ALO689" s="2"/>
      <c r="ALP689" s="2"/>
      <c r="ALQ689" s="2"/>
      <c r="ALR689" s="2"/>
      <c r="ALS689" s="2"/>
      <c r="ALT689" s="2"/>
      <c r="ALU689" s="2"/>
      <c r="ALV689" s="2"/>
      <c r="ALW689" s="2"/>
      <c r="ALX689" s="2"/>
      <c r="ALY689" s="2"/>
      <c r="ALZ689" s="2"/>
      <c r="AMA689" s="2"/>
      <c r="AMB689" s="2"/>
      <c r="AMC689" s="2"/>
      <c r="AMD689" s="2"/>
      <c r="AME689" s="2"/>
      <c r="AMF689" s="2"/>
      <c r="AMG689" s="2"/>
      <c r="AMH689" s="2"/>
      <c r="AMI689" s="2"/>
      <c r="AMJ689" s="2"/>
      <c r="AMK689" s="2"/>
    </row>
    <row r="690" spans="1:1025" ht="15" customHeight="1">
      <c r="A690" s="226"/>
      <c r="B690" s="62"/>
      <c r="C690" s="29"/>
      <c r="D690" s="50"/>
      <c r="E690" s="50"/>
      <c r="F690" s="50"/>
      <c r="G690" s="50"/>
      <c r="H690" s="50"/>
      <c r="I690" s="50"/>
      <c r="J690" s="50"/>
      <c r="K690" s="50"/>
      <c r="L690" s="208"/>
      <c r="M690" s="242"/>
      <c r="N690" s="50"/>
      <c r="O690" s="50"/>
      <c r="P690" s="50"/>
      <c r="Q690" s="50"/>
      <c r="R690" s="50"/>
      <c r="S690" s="50"/>
      <c r="T690" s="50"/>
      <c r="U690" s="50"/>
      <c r="V690" s="51"/>
      <c r="W690" s="50"/>
      <c r="X690" s="61"/>
      <c r="Y690" s="53">
        <f t="shared" si="20"/>
        <v>0</v>
      </c>
      <c r="Z690" s="54">
        <f t="shared" si="21"/>
        <v>0</v>
      </c>
      <c r="AA690" s="54">
        <f>IF(Y690=0,0,IF(Y690&gt;7,AVERAGE(LARGE(D690:W690,{1,2,3,4,5,6,7,8})),0))</f>
        <v>0</v>
      </c>
      <c r="AB690" s="54">
        <f>IF(Y690=0,0,IF(Y690&gt;7,SUM(LARGE(D690:W690,{1,2,3,4,5,6,7,8})),0))</f>
        <v>0</v>
      </c>
      <c r="AC690" s="65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  <c r="IP690" s="2"/>
      <c r="IQ690" s="2"/>
      <c r="IR690" s="2"/>
      <c r="IS690" s="2"/>
      <c r="IT690" s="2"/>
      <c r="IU690" s="2"/>
      <c r="IV690" s="2"/>
      <c r="IW690" s="2"/>
      <c r="IX690" s="2"/>
      <c r="IY690" s="2"/>
      <c r="IZ690" s="2"/>
      <c r="JA690" s="2"/>
      <c r="JB690" s="2"/>
      <c r="JC690" s="2"/>
      <c r="JD690" s="2"/>
      <c r="JE690" s="2"/>
      <c r="JF690" s="2"/>
      <c r="JG690" s="2"/>
      <c r="JH690" s="2"/>
      <c r="JI690" s="2"/>
      <c r="JJ690" s="2"/>
      <c r="JK690" s="2"/>
      <c r="JL690" s="2"/>
      <c r="JM690" s="2"/>
      <c r="JN690" s="2"/>
      <c r="JO690" s="2"/>
      <c r="JP690" s="2"/>
      <c r="JQ690" s="2"/>
      <c r="JR690" s="2"/>
      <c r="JS690" s="2"/>
      <c r="JT690" s="2"/>
      <c r="JU690" s="2"/>
      <c r="JV690" s="2"/>
      <c r="JW690" s="2"/>
      <c r="JX690" s="2"/>
      <c r="JY690" s="2"/>
      <c r="JZ690" s="2"/>
      <c r="KA690" s="2"/>
      <c r="KB690" s="2"/>
      <c r="KC690" s="2"/>
      <c r="KD690" s="2"/>
      <c r="KE690" s="2"/>
      <c r="KF690" s="2"/>
      <c r="KG690" s="2"/>
      <c r="KH690" s="2"/>
      <c r="KI690" s="2"/>
      <c r="KJ690" s="2"/>
      <c r="KK690" s="2"/>
      <c r="KL690" s="2"/>
      <c r="KM690" s="2"/>
      <c r="KN690" s="2"/>
      <c r="KO690" s="2"/>
      <c r="KP690" s="2"/>
      <c r="KQ690" s="2"/>
      <c r="KR690" s="2"/>
      <c r="KS690" s="2"/>
      <c r="KT690" s="2"/>
      <c r="KU690" s="2"/>
      <c r="KV690" s="2"/>
      <c r="KW690" s="2"/>
      <c r="KX690" s="2"/>
      <c r="KY690" s="2"/>
      <c r="KZ690" s="2"/>
      <c r="LA690" s="2"/>
      <c r="LB690" s="2"/>
      <c r="LC690" s="2"/>
      <c r="LD690" s="2"/>
      <c r="LE690" s="2"/>
      <c r="LF690" s="2"/>
      <c r="LG690" s="2"/>
      <c r="LH690" s="2"/>
      <c r="LI690" s="2"/>
      <c r="LJ690" s="2"/>
      <c r="LK690" s="2"/>
      <c r="LL690" s="2"/>
      <c r="LM690" s="2"/>
      <c r="LN690" s="2"/>
      <c r="LO690" s="2"/>
      <c r="LP690" s="2"/>
      <c r="LQ690" s="2"/>
      <c r="LR690" s="2"/>
      <c r="LS690" s="2"/>
      <c r="LT690" s="2"/>
      <c r="LU690" s="2"/>
      <c r="LV690" s="2"/>
      <c r="LW690" s="2"/>
      <c r="LX690" s="2"/>
      <c r="LY690" s="2"/>
      <c r="LZ690" s="2"/>
      <c r="MA690" s="2"/>
      <c r="MB690" s="2"/>
      <c r="MC690" s="2"/>
      <c r="MD690" s="2"/>
      <c r="ME690" s="2"/>
      <c r="MF690" s="2"/>
      <c r="MG690" s="2"/>
      <c r="MH690" s="2"/>
      <c r="MI690" s="2"/>
      <c r="MJ690" s="2"/>
      <c r="MK690" s="2"/>
      <c r="ML690" s="2"/>
      <c r="MM690" s="2"/>
      <c r="MN690" s="2"/>
      <c r="MO690" s="2"/>
      <c r="MP690" s="2"/>
      <c r="MQ690" s="2"/>
      <c r="MR690" s="2"/>
      <c r="MS690" s="2"/>
      <c r="MT690" s="2"/>
      <c r="MU690" s="2"/>
      <c r="MV690" s="2"/>
      <c r="MW690" s="2"/>
      <c r="MX690" s="2"/>
      <c r="MY690" s="2"/>
      <c r="MZ690" s="2"/>
      <c r="NA690" s="2"/>
      <c r="NB690" s="2"/>
      <c r="NC690" s="2"/>
      <c r="ND690" s="2"/>
      <c r="NE690" s="2"/>
      <c r="NF690" s="2"/>
      <c r="NG690" s="2"/>
      <c r="NH690" s="2"/>
      <c r="NI690" s="2"/>
      <c r="NJ690" s="2"/>
      <c r="NK690" s="2"/>
      <c r="NL690" s="2"/>
      <c r="NM690" s="2"/>
      <c r="NN690" s="2"/>
      <c r="NO690" s="2"/>
      <c r="NP690" s="2"/>
      <c r="NQ690" s="2"/>
      <c r="NR690" s="2"/>
      <c r="NS690" s="2"/>
      <c r="NT690" s="2"/>
      <c r="NU690" s="2"/>
      <c r="NV690" s="2"/>
      <c r="NW690" s="2"/>
      <c r="NX690" s="2"/>
      <c r="NY690" s="2"/>
      <c r="NZ690" s="2"/>
      <c r="OA690" s="2"/>
      <c r="OB690" s="2"/>
      <c r="OC690" s="2"/>
      <c r="OD690" s="2"/>
      <c r="OE690" s="2"/>
      <c r="OF690" s="2"/>
      <c r="OG690" s="2"/>
      <c r="OH690" s="2"/>
      <c r="OI690" s="2"/>
      <c r="OJ690" s="2"/>
      <c r="OK690" s="2"/>
      <c r="OL690" s="2"/>
      <c r="OM690" s="2"/>
      <c r="ON690" s="2"/>
      <c r="OO690" s="2"/>
      <c r="OP690" s="2"/>
      <c r="OQ690" s="2"/>
      <c r="OR690" s="2"/>
      <c r="OS690" s="2"/>
      <c r="OT690" s="2"/>
      <c r="OU690" s="2"/>
      <c r="OV690" s="2"/>
      <c r="OW690" s="2"/>
      <c r="OX690" s="2"/>
      <c r="OY690" s="2"/>
      <c r="OZ690" s="2"/>
      <c r="PA690" s="2"/>
      <c r="PB690" s="2"/>
      <c r="PC690" s="2"/>
      <c r="PD690" s="2"/>
      <c r="PE690" s="2"/>
      <c r="PF690" s="2"/>
      <c r="PG690" s="2"/>
      <c r="PH690" s="2"/>
      <c r="PI690" s="2"/>
      <c r="PJ690" s="2"/>
      <c r="PK690" s="2"/>
      <c r="PL690" s="2"/>
      <c r="PM690" s="2"/>
      <c r="PN690" s="2"/>
      <c r="PO690" s="2"/>
      <c r="PP690" s="2"/>
      <c r="PQ690" s="2"/>
      <c r="PR690" s="2"/>
      <c r="PS690" s="2"/>
      <c r="PT690" s="2"/>
      <c r="PU690" s="2"/>
      <c r="PV690" s="2"/>
      <c r="PW690" s="2"/>
      <c r="PX690" s="2"/>
      <c r="PY690" s="2"/>
      <c r="PZ690" s="2"/>
      <c r="QA690" s="2"/>
      <c r="QB690" s="2"/>
      <c r="QC690" s="2"/>
      <c r="QD690" s="2"/>
      <c r="QE690" s="2"/>
      <c r="QF690" s="2"/>
      <c r="QG690" s="2"/>
      <c r="QH690" s="2"/>
      <c r="QI690" s="2"/>
      <c r="QJ690" s="2"/>
      <c r="QK690" s="2"/>
      <c r="QL690" s="2"/>
      <c r="QM690" s="2"/>
      <c r="QN690" s="2"/>
      <c r="QO690" s="2"/>
      <c r="QP690" s="2"/>
      <c r="QQ690" s="2"/>
      <c r="QR690" s="2"/>
      <c r="QS690" s="2"/>
      <c r="QT690" s="2"/>
      <c r="QU690" s="2"/>
      <c r="QV690" s="2"/>
      <c r="QW690" s="2"/>
      <c r="QX690" s="2"/>
      <c r="QY690" s="2"/>
      <c r="QZ690" s="2"/>
      <c r="RA690" s="2"/>
      <c r="RB690" s="2"/>
      <c r="RC690" s="2"/>
      <c r="RD690" s="2"/>
      <c r="RE690" s="2"/>
      <c r="RF690" s="2"/>
      <c r="RG690" s="2"/>
      <c r="RH690" s="2"/>
      <c r="RI690" s="2"/>
      <c r="RJ690" s="2"/>
      <c r="RK690" s="2"/>
      <c r="RL690" s="2"/>
      <c r="RM690" s="2"/>
      <c r="RN690" s="2"/>
      <c r="RO690" s="2"/>
      <c r="RP690" s="2"/>
      <c r="RQ690" s="2"/>
      <c r="RR690" s="2"/>
      <c r="RS690" s="2"/>
      <c r="RT690" s="2"/>
      <c r="RU690" s="2"/>
      <c r="RV690" s="2"/>
      <c r="RW690" s="2"/>
      <c r="RX690" s="2"/>
      <c r="RY690" s="2"/>
      <c r="RZ690" s="2"/>
      <c r="SA690" s="2"/>
      <c r="SB690" s="2"/>
      <c r="SC690" s="2"/>
      <c r="SD690" s="2"/>
      <c r="SE690" s="2"/>
      <c r="SF690" s="2"/>
      <c r="SG690" s="2"/>
      <c r="SH690" s="2"/>
      <c r="SI690" s="2"/>
      <c r="SJ690" s="2"/>
      <c r="SK690" s="2"/>
      <c r="SL690" s="2"/>
      <c r="SM690" s="2"/>
      <c r="SN690" s="2"/>
      <c r="SO690" s="2"/>
      <c r="SP690" s="2"/>
      <c r="SQ690" s="2"/>
      <c r="SR690" s="2"/>
      <c r="SS690" s="2"/>
      <c r="ST690" s="2"/>
      <c r="SU690" s="2"/>
      <c r="SV690" s="2"/>
      <c r="SW690" s="2"/>
      <c r="SX690" s="2"/>
      <c r="SY690" s="2"/>
      <c r="SZ690" s="2"/>
      <c r="TA690" s="2"/>
      <c r="TB690" s="2"/>
      <c r="TC690" s="2"/>
      <c r="TD690" s="2"/>
      <c r="TE690" s="2"/>
      <c r="TF690" s="2"/>
      <c r="TG690" s="2"/>
      <c r="TH690" s="2"/>
      <c r="TI690" s="2"/>
      <c r="TJ690" s="2"/>
      <c r="TK690" s="2"/>
      <c r="TL690" s="2"/>
      <c r="TM690" s="2"/>
      <c r="TN690" s="2"/>
      <c r="TO690" s="2"/>
      <c r="TP690" s="2"/>
      <c r="TQ690" s="2"/>
      <c r="TR690" s="2"/>
      <c r="TS690" s="2"/>
      <c r="TT690" s="2"/>
      <c r="TU690" s="2"/>
      <c r="TV690" s="2"/>
      <c r="TW690" s="2"/>
      <c r="TX690" s="2"/>
      <c r="TY690" s="2"/>
      <c r="TZ690" s="2"/>
      <c r="UA690" s="2"/>
      <c r="UB690" s="2"/>
      <c r="UC690" s="2"/>
      <c r="UD690" s="2"/>
      <c r="UE690" s="2"/>
      <c r="UF690" s="2"/>
      <c r="UG690" s="2"/>
      <c r="UH690" s="2"/>
      <c r="UI690" s="2"/>
      <c r="UJ690" s="2"/>
      <c r="UK690" s="2"/>
      <c r="UL690" s="2"/>
      <c r="UM690" s="2"/>
      <c r="UN690" s="2"/>
      <c r="UO690" s="2"/>
      <c r="UP690" s="2"/>
      <c r="UQ690" s="2"/>
      <c r="UR690" s="2"/>
      <c r="US690" s="2"/>
      <c r="UT690" s="2"/>
      <c r="UU690" s="2"/>
      <c r="UV690" s="2"/>
      <c r="UW690" s="2"/>
      <c r="UX690" s="2"/>
      <c r="UY690" s="2"/>
      <c r="UZ690" s="2"/>
      <c r="VA690" s="2"/>
      <c r="VB690" s="2"/>
      <c r="VC690" s="2"/>
      <c r="VD690" s="2"/>
      <c r="VE690" s="2"/>
      <c r="VF690" s="2"/>
      <c r="VG690" s="2"/>
      <c r="VH690" s="2"/>
      <c r="VI690" s="2"/>
      <c r="VJ690" s="2"/>
      <c r="VK690" s="2"/>
      <c r="VL690" s="2"/>
      <c r="VM690" s="2"/>
      <c r="VN690" s="2"/>
      <c r="VO690" s="2"/>
      <c r="VP690" s="2"/>
      <c r="VQ690" s="2"/>
      <c r="VR690" s="2"/>
      <c r="VS690" s="2"/>
      <c r="VT690" s="2"/>
      <c r="VU690" s="2"/>
      <c r="VV690" s="2"/>
      <c r="VW690" s="2"/>
      <c r="VX690" s="2"/>
      <c r="VY690" s="2"/>
      <c r="VZ690" s="2"/>
      <c r="WA690" s="2"/>
      <c r="WB690" s="2"/>
      <c r="WC690" s="2"/>
      <c r="WD690" s="2"/>
      <c r="WE690" s="2"/>
      <c r="WF690" s="2"/>
      <c r="WG690" s="2"/>
      <c r="WH690" s="2"/>
      <c r="WI690" s="2"/>
      <c r="WJ690" s="2"/>
      <c r="WK690" s="2"/>
      <c r="WL690" s="2"/>
      <c r="WM690" s="2"/>
      <c r="WN690" s="2"/>
      <c r="WO690" s="2"/>
      <c r="WP690" s="2"/>
      <c r="WQ690" s="2"/>
      <c r="WR690" s="2"/>
      <c r="WS690" s="2"/>
      <c r="WT690" s="2"/>
      <c r="WU690" s="2"/>
      <c r="WV690" s="2"/>
      <c r="WW690" s="2"/>
      <c r="WX690" s="2"/>
      <c r="WY690" s="2"/>
      <c r="WZ690" s="2"/>
      <c r="XA690" s="2"/>
      <c r="XB690" s="2"/>
      <c r="XC690" s="2"/>
      <c r="XD690" s="2"/>
      <c r="XE690" s="2"/>
      <c r="XF690" s="2"/>
      <c r="XG690" s="2"/>
      <c r="XH690" s="2"/>
      <c r="XI690" s="2"/>
      <c r="XJ690" s="2"/>
      <c r="XK690" s="2"/>
      <c r="XL690" s="2"/>
      <c r="XM690" s="2"/>
      <c r="XN690" s="2"/>
      <c r="XO690" s="2"/>
      <c r="XP690" s="2"/>
      <c r="XQ690" s="2"/>
      <c r="XR690" s="2"/>
      <c r="XS690" s="2"/>
      <c r="XT690" s="2"/>
      <c r="XU690" s="2"/>
      <c r="XV690" s="2"/>
      <c r="XW690" s="2"/>
      <c r="XX690" s="2"/>
      <c r="XY690" s="2"/>
      <c r="XZ690" s="2"/>
      <c r="YA690" s="2"/>
      <c r="YB690" s="2"/>
      <c r="YC690" s="2"/>
      <c r="YD690" s="2"/>
      <c r="YE690" s="2"/>
      <c r="YF690" s="2"/>
      <c r="YG690" s="2"/>
      <c r="YH690" s="2"/>
      <c r="YI690" s="2"/>
      <c r="YJ690" s="2"/>
      <c r="YK690" s="2"/>
      <c r="YL690" s="2"/>
      <c r="YM690" s="2"/>
      <c r="YN690" s="2"/>
      <c r="YO690" s="2"/>
      <c r="YP690" s="2"/>
      <c r="YQ690" s="2"/>
      <c r="YR690" s="2"/>
      <c r="YS690" s="2"/>
      <c r="YT690" s="2"/>
      <c r="YU690" s="2"/>
      <c r="YV690" s="2"/>
      <c r="YW690" s="2"/>
      <c r="YX690" s="2"/>
      <c r="YY690" s="2"/>
      <c r="YZ690" s="2"/>
      <c r="ZA690" s="2"/>
      <c r="ZB690" s="2"/>
      <c r="ZC690" s="2"/>
      <c r="ZD690" s="2"/>
      <c r="ZE690" s="2"/>
      <c r="ZF690" s="2"/>
      <c r="ZG690" s="2"/>
      <c r="ZH690" s="2"/>
      <c r="ZI690" s="2"/>
      <c r="ZJ690" s="2"/>
      <c r="ZK690" s="2"/>
      <c r="ZL690" s="2"/>
      <c r="ZM690" s="2"/>
      <c r="ZN690" s="2"/>
      <c r="ZO690" s="2"/>
      <c r="ZP690" s="2"/>
      <c r="ZQ690" s="2"/>
      <c r="ZR690" s="2"/>
      <c r="ZS690" s="2"/>
      <c r="ZT690" s="2"/>
      <c r="ZU690" s="2"/>
      <c r="ZV690" s="2"/>
      <c r="ZW690" s="2"/>
      <c r="ZX690" s="2"/>
      <c r="ZY690" s="2"/>
      <c r="ZZ690" s="2"/>
      <c r="AAA690" s="2"/>
      <c r="AAB690" s="2"/>
      <c r="AAC690" s="2"/>
      <c r="AAD690" s="2"/>
      <c r="AAE690" s="2"/>
      <c r="AAF690" s="2"/>
      <c r="AAG690" s="2"/>
      <c r="AAH690" s="2"/>
      <c r="AAI690" s="2"/>
      <c r="AAJ690" s="2"/>
      <c r="AAK690" s="2"/>
      <c r="AAL690" s="2"/>
      <c r="AAM690" s="2"/>
      <c r="AAN690" s="2"/>
      <c r="AAO690" s="2"/>
      <c r="AAP690" s="2"/>
      <c r="AAQ690" s="2"/>
      <c r="AAR690" s="2"/>
      <c r="AAS690" s="2"/>
      <c r="AAT690" s="2"/>
      <c r="AAU690" s="2"/>
      <c r="AAV690" s="2"/>
      <c r="AAW690" s="2"/>
      <c r="AAX690" s="2"/>
      <c r="AAY690" s="2"/>
      <c r="AAZ690" s="2"/>
      <c r="ABA690" s="2"/>
      <c r="ABB690" s="2"/>
      <c r="ABC690" s="2"/>
      <c r="ABD690" s="2"/>
      <c r="ABE690" s="2"/>
      <c r="ABF690" s="2"/>
      <c r="ABG690" s="2"/>
      <c r="ABH690" s="2"/>
      <c r="ABI690" s="2"/>
      <c r="ABJ690" s="2"/>
      <c r="ABK690" s="2"/>
      <c r="ABL690" s="2"/>
      <c r="ABM690" s="2"/>
      <c r="ABN690" s="2"/>
      <c r="ABO690" s="2"/>
      <c r="ABP690" s="2"/>
      <c r="ABQ690" s="2"/>
      <c r="ABR690" s="2"/>
      <c r="ABS690" s="2"/>
      <c r="ABT690" s="2"/>
      <c r="ABU690" s="2"/>
      <c r="ABV690" s="2"/>
      <c r="ABW690" s="2"/>
      <c r="ABX690" s="2"/>
      <c r="ABY690" s="2"/>
      <c r="ABZ690" s="2"/>
      <c r="ACA690" s="2"/>
      <c r="ACB690" s="2"/>
      <c r="ACC690" s="2"/>
      <c r="ACD690" s="2"/>
      <c r="ACE690" s="2"/>
      <c r="ACF690" s="2"/>
      <c r="ACG690" s="2"/>
      <c r="ACH690" s="2"/>
      <c r="ACI690" s="2"/>
      <c r="ACJ690" s="2"/>
      <c r="ACK690" s="2"/>
      <c r="ACL690" s="2"/>
      <c r="ACM690" s="2"/>
      <c r="ACN690" s="2"/>
      <c r="ACO690" s="2"/>
      <c r="ACP690" s="2"/>
      <c r="ACQ690" s="2"/>
      <c r="ACR690" s="2"/>
      <c r="ACS690" s="2"/>
      <c r="ACT690" s="2"/>
      <c r="ACU690" s="2"/>
      <c r="ACV690" s="2"/>
      <c r="ACW690" s="2"/>
      <c r="ACX690" s="2"/>
      <c r="ACY690" s="2"/>
      <c r="ACZ690" s="2"/>
      <c r="ADA690" s="2"/>
      <c r="ADB690" s="2"/>
      <c r="ADC690" s="2"/>
      <c r="ADD690" s="2"/>
      <c r="ADE690" s="2"/>
      <c r="ADF690" s="2"/>
      <c r="ADG690" s="2"/>
      <c r="ADH690" s="2"/>
      <c r="ADI690" s="2"/>
      <c r="ADJ690" s="2"/>
      <c r="ADK690" s="2"/>
      <c r="ADL690" s="2"/>
      <c r="ADM690" s="2"/>
      <c r="ADN690" s="2"/>
      <c r="ADO690" s="2"/>
      <c r="ADP690" s="2"/>
      <c r="ADQ690" s="2"/>
      <c r="ADR690" s="2"/>
      <c r="ADS690" s="2"/>
      <c r="ADT690" s="2"/>
      <c r="ADU690" s="2"/>
      <c r="ADV690" s="2"/>
      <c r="ADW690" s="2"/>
      <c r="ADX690" s="2"/>
      <c r="ADY690" s="2"/>
      <c r="ADZ690" s="2"/>
      <c r="AEA690" s="2"/>
      <c r="AEB690" s="2"/>
      <c r="AEC690" s="2"/>
      <c r="AED690" s="2"/>
      <c r="AEE690" s="2"/>
      <c r="AEF690" s="2"/>
      <c r="AEG690" s="2"/>
      <c r="AEH690" s="2"/>
      <c r="AEI690" s="2"/>
      <c r="AEJ690" s="2"/>
      <c r="AEK690" s="2"/>
      <c r="AEL690" s="2"/>
      <c r="AEM690" s="2"/>
      <c r="AEN690" s="2"/>
      <c r="AEO690" s="2"/>
      <c r="AEP690" s="2"/>
      <c r="AEQ690" s="2"/>
      <c r="AER690" s="2"/>
      <c r="AES690" s="2"/>
      <c r="AET690" s="2"/>
      <c r="AEU690" s="2"/>
      <c r="AEV690" s="2"/>
      <c r="AEW690" s="2"/>
      <c r="AEX690" s="2"/>
      <c r="AEY690" s="2"/>
      <c r="AEZ690" s="2"/>
      <c r="AFA690" s="2"/>
      <c r="AFB690" s="2"/>
      <c r="AFC690" s="2"/>
      <c r="AFD690" s="2"/>
      <c r="AFE690" s="2"/>
      <c r="AFF690" s="2"/>
      <c r="AFG690" s="2"/>
      <c r="AFH690" s="2"/>
      <c r="AFI690" s="2"/>
      <c r="AFJ690" s="2"/>
      <c r="AFK690" s="2"/>
      <c r="AFL690" s="2"/>
      <c r="AFM690" s="2"/>
      <c r="AFN690" s="2"/>
      <c r="AFO690" s="2"/>
      <c r="AFP690" s="2"/>
      <c r="AFQ690" s="2"/>
      <c r="AFR690" s="2"/>
      <c r="AFS690" s="2"/>
      <c r="AFT690" s="2"/>
      <c r="AFU690" s="2"/>
      <c r="AFV690" s="2"/>
      <c r="AFW690" s="2"/>
      <c r="AFX690" s="2"/>
      <c r="AFY690" s="2"/>
      <c r="AFZ690" s="2"/>
      <c r="AGA690" s="2"/>
      <c r="AGB690" s="2"/>
      <c r="AGC690" s="2"/>
      <c r="AGD690" s="2"/>
      <c r="AGE690" s="2"/>
      <c r="AGF690" s="2"/>
      <c r="AGG690" s="2"/>
      <c r="AGH690" s="2"/>
      <c r="AGI690" s="2"/>
      <c r="AGJ690" s="2"/>
      <c r="AGK690" s="2"/>
      <c r="AGL690" s="2"/>
      <c r="AGM690" s="2"/>
      <c r="AGN690" s="2"/>
      <c r="AGO690" s="2"/>
      <c r="AGP690" s="2"/>
      <c r="AGQ690" s="2"/>
      <c r="AGR690" s="2"/>
      <c r="AGS690" s="2"/>
      <c r="AGT690" s="2"/>
      <c r="AGU690" s="2"/>
      <c r="AGV690" s="2"/>
      <c r="AGW690" s="2"/>
      <c r="AGX690" s="2"/>
      <c r="AGY690" s="2"/>
      <c r="AGZ690" s="2"/>
      <c r="AHA690" s="2"/>
      <c r="AHB690" s="2"/>
      <c r="AHC690" s="2"/>
      <c r="AHD690" s="2"/>
      <c r="AHE690" s="2"/>
      <c r="AHF690" s="2"/>
      <c r="AHG690" s="2"/>
      <c r="AHH690" s="2"/>
      <c r="AHI690" s="2"/>
      <c r="AHJ690" s="2"/>
      <c r="AHK690" s="2"/>
      <c r="AHL690" s="2"/>
      <c r="AHM690" s="2"/>
      <c r="AHN690" s="2"/>
      <c r="AHO690" s="2"/>
      <c r="AHP690" s="2"/>
      <c r="AHQ690" s="2"/>
      <c r="AHR690" s="2"/>
      <c r="AHS690" s="2"/>
      <c r="AHT690" s="2"/>
      <c r="AHU690" s="2"/>
      <c r="AHV690" s="2"/>
      <c r="AHW690" s="2"/>
      <c r="AHX690" s="2"/>
      <c r="AHY690" s="2"/>
      <c r="AHZ690" s="2"/>
      <c r="AIA690" s="2"/>
      <c r="AIB690" s="2"/>
      <c r="AIC690" s="2"/>
      <c r="AID690" s="2"/>
      <c r="AIE690" s="2"/>
      <c r="AIF690" s="2"/>
      <c r="AIG690" s="2"/>
      <c r="AIH690" s="2"/>
      <c r="AII690" s="2"/>
      <c r="AIJ690" s="2"/>
      <c r="AIK690" s="2"/>
      <c r="AIL690" s="2"/>
      <c r="AIM690" s="2"/>
      <c r="AIN690" s="2"/>
      <c r="AIO690" s="2"/>
      <c r="AIP690" s="2"/>
      <c r="AIQ690" s="2"/>
      <c r="AIR690" s="2"/>
      <c r="AIS690" s="2"/>
      <c r="AIT690" s="2"/>
      <c r="AIU690" s="2"/>
      <c r="AIV690" s="2"/>
      <c r="AIW690" s="2"/>
      <c r="AIX690" s="2"/>
      <c r="AIY690" s="2"/>
      <c r="AIZ690" s="2"/>
      <c r="AJA690" s="2"/>
      <c r="AJB690" s="2"/>
      <c r="AJC690" s="2"/>
      <c r="AJD690" s="2"/>
      <c r="AJE690" s="2"/>
      <c r="AJF690" s="2"/>
      <c r="AJG690" s="2"/>
      <c r="AJH690" s="2"/>
      <c r="AJI690" s="2"/>
      <c r="AJJ690" s="2"/>
      <c r="AJK690" s="2"/>
      <c r="AJL690" s="2"/>
      <c r="AJM690" s="2"/>
      <c r="AJN690" s="2"/>
      <c r="AJO690" s="2"/>
      <c r="AJP690" s="2"/>
      <c r="AJQ690" s="2"/>
      <c r="AJR690" s="2"/>
      <c r="AJS690" s="2"/>
      <c r="AJT690" s="2"/>
      <c r="AJU690" s="2"/>
      <c r="AJV690" s="2"/>
      <c r="AJW690" s="2"/>
      <c r="AJX690" s="2"/>
      <c r="AJY690" s="2"/>
      <c r="AJZ690" s="2"/>
      <c r="AKA690" s="2"/>
      <c r="AKB690" s="2"/>
      <c r="AKC690" s="2"/>
      <c r="AKD690" s="2"/>
      <c r="AKE690" s="2"/>
      <c r="AKF690" s="2"/>
      <c r="AKG690" s="2"/>
      <c r="AKH690" s="2"/>
      <c r="AKI690" s="2"/>
      <c r="AKJ690" s="2"/>
      <c r="AKK690" s="2"/>
      <c r="AKL690" s="2"/>
      <c r="AKM690" s="2"/>
      <c r="AKN690" s="2"/>
      <c r="AKO690" s="2"/>
      <c r="AKP690" s="2"/>
      <c r="AKQ690" s="2"/>
      <c r="AKR690" s="2"/>
      <c r="AKS690" s="2"/>
      <c r="AKT690" s="2"/>
      <c r="AKU690" s="2"/>
      <c r="AKV690" s="2"/>
      <c r="AKW690" s="2"/>
      <c r="AKX690" s="2"/>
      <c r="AKY690" s="2"/>
      <c r="AKZ690" s="2"/>
      <c r="ALA690" s="2"/>
      <c r="ALB690" s="2"/>
      <c r="ALC690" s="2"/>
      <c r="ALD690" s="2"/>
      <c r="ALE690" s="2"/>
      <c r="ALF690" s="2"/>
      <c r="ALG690" s="2"/>
      <c r="ALH690" s="2"/>
      <c r="ALI690" s="2"/>
      <c r="ALJ690" s="2"/>
      <c r="ALK690" s="2"/>
      <c r="ALL690" s="2"/>
      <c r="ALM690" s="2"/>
      <c r="ALN690" s="2"/>
      <c r="ALO690" s="2"/>
      <c r="ALP690" s="2"/>
      <c r="ALQ690" s="2"/>
      <c r="ALR690" s="2"/>
      <c r="ALS690" s="2"/>
      <c r="ALT690" s="2"/>
      <c r="ALU690" s="2"/>
      <c r="ALV690" s="2"/>
      <c r="ALW690" s="2"/>
      <c r="ALX690" s="2"/>
      <c r="ALY690" s="2"/>
      <c r="ALZ690" s="2"/>
      <c r="AMA690" s="2"/>
      <c r="AMB690" s="2"/>
      <c r="AMC690" s="2"/>
      <c r="AMD690" s="2"/>
      <c r="AME690" s="2"/>
      <c r="AMF690" s="2"/>
      <c r="AMG690" s="2"/>
      <c r="AMH690" s="2"/>
      <c r="AMI690" s="2"/>
      <c r="AMJ690" s="2"/>
      <c r="AMK690" s="2"/>
    </row>
    <row r="691" spans="1:1025" ht="15" customHeight="1">
      <c r="A691" s="226"/>
      <c r="B691" s="62"/>
      <c r="C691" s="29"/>
      <c r="D691" s="50"/>
      <c r="E691" s="50"/>
      <c r="F691" s="50"/>
      <c r="G691" s="50"/>
      <c r="H691" s="50"/>
      <c r="I691" s="50"/>
      <c r="J691" s="50"/>
      <c r="K691" s="50"/>
      <c r="L691" s="208"/>
      <c r="M691" s="242"/>
      <c r="N691" s="50"/>
      <c r="O691" s="50"/>
      <c r="P691" s="50"/>
      <c r="Q691" s="50"/>
      <c r="R691" s="50"/>
      <c r="S691" s="50"/>
      <c r="T691" s="50"/>
      <c r="U691" s="50"/>
      <c r="V691" s="51"/>
      <c r="W691" s="62"/>
      <c r="X691" s="61"/>
      <c r="Y691" s="53">
        <f t="shared" si="20"/>
        <v>0</v>
      </c>
      <c r="Z691" s="54">
        <f t="shared" si="21"/>
        <v>0</v>
      </c>
      <c r="AA691" s="54">
        <f>IF(Y691=0,0,IF(Y691&gt;7,AVERAGE(LARGE(D691:W691,{1,2,3,4,5,6,7,8})),0))</f>
        <v>0</v>
      </c>
      <c r="AB691" s="54">
        <f>IF(Y691=0,0,IF(Y691&gt;7,SUM(LARGE(D691:W691,{1,2,3,4,5,6,7,8})),0))</f>
        <v>0</v>
      </c>
      <c r="AC691" s="65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  <c r="IP691" s="2"/>
      <c r="IQ691" s="2"/>
      <c r="IR691" s="2"/>
      <c r="IS691" s="2"/>
      <c r="IT691" s="2"/>
      <c r="IU691" s="2"/>
      <c r="IV691" s="2"/>
      <c r="IW691" s="2"/>
      <c r="IX691" s="2"/>
      <c r="IY691" s="2"/>
      <c r="IZ691" s="2"/>
      <c r="JA691" s="2"/>
      <c r="JB691" s="2"/>
      <c r="JC691" s="2"/>
      <c r="JD691" s="2"/>
      <c r="JE691" s="2"/>
      <c r="JF691" s="2"/>
      <c r="JG691" s="2"/>
      <c r="JH691" s="2"/>
      <c r="JI691" s="2"/>
      <c r="JJ691" s="2"/>
      <c r="JK691" s="2"/>
      <c r="JL691" s="2"/>
      <c r="JM691" s="2"/>
      <c r="JN691" s="2"/>
      <c r="JO691" s="2"/>
      <c r="JP691" s="2"/>
      <c r="JQ691" s="2"/>
      <c r="JR691" s="2"/>
      <c r="JS691" s="2"/>
      <c r="JT691" s="2"/>
      <c r="JU691" s="2"/>
      <c r="JV691" s="2"/>
      <c r="JW691" s="2"/>
      <c r="JX691" s="2"/>
      <c r="JY691" s="2"/>
      <c r="JZ691" s="2"/>
      <c r="KA691" s="2"/>
      <c r="KB691" s="2"/>
      <c r="KC691" s="2"/>
      <c r="KD691" s="2"/>
      <c r="KE691" s="2"/>
      <c r="KF691" s="2"/>
      <c r="KG691" s="2"/>
      <c r="KH691" s="2"/>
      <c r="KI691" s="2"/>
      <c r="KJ691" s="2"/>
      <c r="KK691" s="2"/>
      <c r="KL691" s="2"/>
      <c r="KM691" s="2"/>
      <c r="KN691" s="2"/>
      <c r="KO691" s="2"/>
      <c r="KP691" s="2"/>
      <c r="KQ691" s="2"/>
      <c r="KR691" s="2"/>
      <c r="KS691" s="2"/>
      <c r="KT691" s="2"/>
      <c r="KU691" s="2"/>
      <c r="KV691" s="2"/>
      <c r="KW691" s="2"/>
      <c r="KX691" s="2"/>
      <c r="KY691" s="2"/>
      <c r="KZ691" s="2"/>
      <c r="LA691" s="2"/>
      <c r="LB691" s="2"/>
      <c r="LC691" s="2"/>
      <c r="LD691" s="2"/>
      <c r="LE691" s="2"/>
      <c r="LF691" s="2"/>
      <c r="LG691" s="2"/>
      <c r="LH691" s="2"/>
      <c r="LI691" s="2"/>
      <c r="LJ691" s="2"/>
      <c r="LK691" s="2"/>
      <c r="LL691" s="2"/>
      <c r="LM691" s="2"/>
      <c r="LN691" s="2"/>
      <c r="LO691" s="2"/>
      <c r="LP691" s="2"/>
      <c r="LQ691" s="2"/>
      <c r="LR691" s="2"/>
      <c r="LS691" s="2"/>
      <c r="LT691" s="2"/>
      <c r="LU691" s="2"/>
      <c r="LV691" s="2"/>
      <c r="LW691" s="2"/>
      <c r="LX691" s="2"/>
      <c r="LY691" s="2"/>
      <c r="LZ691" s="2"/>
      <c r="MA691" s="2"/>
      <c r="MB691" s="2"/>
      <c r="MC691" s="2"/>
      <c r="MD691" s="2"/>
      <c r="ME691" s="2"/>
      <c r="MF691" s="2"/>
      <c r="MG691" s="2"/>
      <c r="MH691" s="2"/>
      <c r="MI691" s="2"/>
      <c r="MJ691" s="2"/>
      <c r="MK691" s="2"/>
      <c r="ML691" s="2"/>
      <c r="MM691" s="2"/>
      <c r="MN691" s="2"/>
      <c r="MO691" s="2"/>
      <c r="MP691" s="2"/>
      <c r="MQ691" s="2"/>
      <c r="MR691" s="2"/>
      <c r="MS691" s="2"/>
      <c r="MT691" s="2"/>
      <c r="MU691" s="2"/>
      <c r="MV691" s="2"/>
      <c r="MW691" s="2"/>
      <c r="MX691" s="2"/>
      <c r="MY691" s="2"/>
      <c r="MZ691" s="2"/>
      <c r="NA691" s="2"/>
      <c r="NB691" s="2"/>
      <c r="NC691" s="2"/>
      <c r="ND691" s="2"/>
      <c r="NE691" s="2"/>
      <c r="NF691" s="2"/>
      <c r="NG691" s="2"/>
      <c r="NH691" s="2"/>
      <c r="NI691" s="2"/>
      <c r="NJ691" s="2"/>
      <c r="NK691" s="2"/>
      <c r="NL691" s="2"/>
      <c r="NM691" s="2"/>
      <c r="NN691" s="2"/>
      <c r="NO691" s="2"/>
      <c r="NP691" s="2"/>
      <c r="NQ691" s="2"/>
      <c r="NR691" s="2"/>
      <c r="NS691" s="2"/>
      <c r="NT691" s="2"/>
      <c r="NU691" s="2"/>
      <c r="NV691" s="2"/>
      <c r="NW691" s="2"/>
      <c r="NX691" s="2"/>
      <c r="NY691" s="2"/>
      <c r="NZ691" s="2"/>
      <c r="OA691" s="2"/>
      <c r="OB691" s="2"/>
      <c r="OC691" s="2"/>
      <c r="OD691" s="2"/>
      <c r="OE691" s="2"/>
      <c r="OF691" s="2"/>
      <c r="OG691" s="2"/>
      <c r="OH691" s="2"/>
      <c r="OI691" s="2"/>
      <c r="OJ691" s="2"/>
      <c r="OK691" s="2"/>
      <c r="OL691" s="2"/>
      <c r="OM691" s="2"/>
      <c r="ON691" s="2"/>
      <c r="OO691" s="2"/>
      <c r="OP691" s="2"/>
      <c r="OQ691" s="2"/>
      <c r="OR691" s="2"/>
      <c r="OS691" s="2"/>
      <c r="OT691" s="2"/>
      <c r="OU691" s="2"/>
      <c r="OV691" s="2"/>
      <c r="OW691" s="2"/>
      <c r="OX691" s="2"/>
      <c r="OY691" s="2"/>
      <c r="OZ691" s="2"/>
      <c r="PA691" s="2"/>
      <c r="PB691" s="2"/>
      <c r="PC691" s="2"/>
      <c r="PD691" s="2"/>
      <c r="PE691" s="2"/>
      <c r="PF691" s="2"/>
      <c r="PG691" s="2"/>
      <c r="PH691" s="2"/>
      <c r="PI691" s="2"/>
      <c r="PJ691" s="2"/>
      <c r="PK691" s="2"/>
      <c r="PL691" s="2"/>
      <c r="PM691" s="2"/>
      <c r="PN691" s="2"/>
      <c r="PO691" s="2"/>
      <c r="PP691" s="2"/>
      <c r="PQ691" s="2"/>
      <c r="PR691" s="2"/>
      <c r="PS691" s="2"/>
      <c r="PT691" s="2"/>
      <c r="PU691" s="2"/>
      <c r="PV691" s="2"/>
      <c r="PW691" s="2"/>
      <c r="PX691" s="2"/>
      <c r="PY691" s="2"/>
      <c r="PZ691" s="2"/>
      <c r="QA691" s="2"/>
      <c r="QB691" s="2"/>
      <c r="QC691" s="2"/>
      <c r="QD691" s="2"/>
      <c r="QE691" s="2"/>
      <c r="QF691" s="2"/>
      <c r="QG691" s="2"/>
      <c r="QH691" s="2"/>
      <c r="QI691" s="2"/>
      <c r="QJ691" s="2"/>
      <c r="QK691" s="2"/>
      <c r="QL691" s="2"/>
      <c r="QM691" s="2"/>
      <c r="QN691" s="2"/>
      <c r="QO691" s="2"/>
      <c r="QP691" s="2"/>
      <c r="QQ691" s="2"/>
      <c r="QR691" s="2"/>
      <c r="QS691" s="2"/>
      <c r="QT691" s="2"/>
      <c r="QU691" s="2"/>
      <c r="QV691" s="2"/>
      <c r="QW691" s="2"/>
      <c r="QX691" s="2"/>
      <c r="QY691" s="2"/>
      <c r="QZ691" s="2"/>
      <c r="RA691" s="2"/>
      <c r="RB691" s="2"/>
      <c r="RC691" s="2"/>
      <c r="RD691" s="2"/>
      <c r="RE691" s="2"/>
      <c r="RF691" s="2"/>
      <c r="RG691" s="2"/>
      <c r="RH691" s="2"/>
      <c r="RI691" s="2"/>
      <c r="RJ691" s="2"/>
      <c r="RK691" s="2"/>
      <c r="RL691" s="2"/>
      <c r="RM691" s="2"/>
      <c r="RN691" s="2"/>
      <c r="RO691" s="2"/>
      <c r="RP691" s="2"/>
      <c r="RQ691" s="2"/>
      <c r="RR691" s="2"/>
      <c r="RS691" s="2"/>
      <c r="RT691" s="2"/>
      <c r="RU691" s="2"/>
      <c r="RV691" s="2"/>
      <c r="RW691" s="2"/>
      <c r="RX691" s="2"/>
      <c r="RY691" s="2"/>
      <c r="RZ691" s="2"/>
      <c r="SA691" s="2"/>
      <c r="SB691" s="2"/>
      <c r="SC691" s="2"/>
      <c r="SD691" s="2"/>
      <c r="SE691" s="2"/>
      <c r="SF691" s="2"/>
      <c r="SG691" s="2"/>
      <c r="SH691" s="2"/>
      <c r="SI691" s="2"/>
      <c r="SJ691" s="2"/>
      <c r="SK691" s="2"/>
      <c r="SL691" s="2"/>
      <c r="SM691" s="2"/>
      <c r="SN691" s="2"/>
      <c r="SO691" s="2"/>
      <c r="SP691" s="2"/>
      <c r="SQ691" s="2"/>
      <c r="SR691" s="2"/>
      <c r="SS691" s="2"/>
      <c r="ST691" s="2"/>
      <c r="SU691" s="2"/>
      <c r="SV691" s="2"/>
      <c r="SW691" s="2"/>
      <c r="SX691" s="2"/>
      <c r="SY691" s="2"/>
      <c r="SZ691" s="2"/>
      <c r="TA691" s="2"/>
      <c r="TB691" s="2"/>
      <c r="TC691" s="2"/>
      <c r="TD691" s="2"/>
      <c r="TE691" s="2"/>
      <c r="TF691" s="2"/>
      <c r="TG691" s="2"/>
      <c r="TH691" s="2"/>
      <c r="TI691" s="2"/>
      <c r="TJ691" s="2"/>
      <c r="TK691" s="2"/>
      <c r="TL691" s="2"/>
      <c r="TM691" s="2"/>
      <c r="TN691" s="2"/>
      <c r="TO691" s="2"/>
      <c r="TP691" s="2"/>
      <c r="TQ691" s="2"/>
      <c r="TR691" s="2"/>
      <c r="TS691" s="2"/>
      <c r="TT691" s="2"/>
      <c r="TU691" s="2"/>
      <c r="TV691" s="2"/>
      <c r="TW691" s="2"/>
      <c r="TX691" s="2"/>
      <c r="TY691" s="2"/>
      <c r="TZ691" s="2"/>
      <c r="UA691" s="2"/>
      <c r="UB691" s="2"/>
      <c r="UC691" s="2"/>
      <c r="UD691" s="2"/>
      <c r="UE691" s="2"/>
      <c r="UF691" s="2"/>
      <c r="UG691" s="2"/>
      <c r="UH691" s="2"/>
      <c r="UI691" s="2"/>
      <c r="UJ691" s="2"/>
      <c r="UK691" s="2"/>
      <c r="UL691" s="2"/>
      <c r="UM691" s="2"/>
      <c r="UN691" s="2"/>
      <c r="UO691" s="2"/>
      <c r="UP691" s="2"/>
      <c r="UQ691" s="2"/>
      <c r="UR691" s="2"/>
      <c r="US691" s="2"/>
      <c r="UT691" s="2"/>
      <c r="UU691" s="2"/>
      <c r="UV691" s="2"/>
      <c r="UW691" s="2"/>
      <c r="UX691" s="2"/>
      <c r="UY691" s="2"/>
      <c r="UZ691" s="2"/>
      <c r="VA691" s="2"/>
      <c r="VB691" s="2"/>
      <c r="VC691" s="2"/>
      <c r="VD691" s="2"/>
      <c r="VE691" s="2"/>
      <c r="VF691" s="2"/>
      <c r="VG691" s="2"/>
      <c r="VH691" s="2"/>
      <c r="VI691" s="2"/>
      <c r="VJ691" s="2"/>
      <c r="VK691" s="2"/>
      <c r="VL691" s="2"/>
      <c r="VM691" s="2"/>
      <c r="VN691" s="2"/>
      <c r="VO691" s="2"/>
      <c r="VP691" s="2"/>
      <c r="VQ691" s="2"/>
      <c r="VR691" s="2"/>
      <c r="VS691" s="2"/>
      <c r="VT691" s="2"/>
      <c r="VU691" s="2"/>
      <c r="VV691" s="2"/>
      <c r="VW691" s="2"/>
      <c r="VX691" s="2"/>
      <c r="VY691" s="2"/>
      <c r="VZ691" s="2"/>
      <c r="WA691" s="2"/>
      <c r="WB691" s="2"/>
      <c r="WC691" s="2"/>
      <c r="WD691" s="2"/>
      <c r="WE691" s="2"/>
      <c r="WF691" s="2"/>
      <c r="WG691" s="2"/>
      <c r="WH691" s="2"/>
      <c r="WI691" s="2"/>
      <c r="WJ691" s="2"/>
      <c r="WK691" s="2"/>
      <c r="WL691" s="2"/>
      <c r="WM691" s="2"/>
      <c r="WN691" s="2"/>
      <c r="WO691" s="2"/>
      <c r="WP691" s="2"/>
      <c r="WQ691" s="2"/>
      <c r="WR691" s="2"/>
      <c r="WS691" s="2"/>
      <c r="WT691" s="2"/>
      <c r="WU691" s="2"/>
      <c r="WV691" s="2"/>
      <c r="WW691" s="2"/>
      <c r="WX691" s="2"/>
      <c r="WY691" s="2"/>
      <c r="WZ691" s="2"/>
      <c r="XA691" s="2"/>
      <c r="XB691" s="2"/>
      <c r="XC691" s="2"/>
      <c r="XD691" s="2"/>
      <c r="XE691" s="2"/>
      <c r="XF691" s="2"/>
      <c r="XG691" s="2"/>
      <c r="XH691" s="2"/>
      <c r="XI691" s="2"/>
      <c r="XJ691" s="2"/>
      <c r="XK691" s="2"/>
      <c r="XL691" s="2"/>
      <c r="XM691" s="2"/>
      <c r="XN691" s="2"/>
      <c r="XO691" s="2"/>
      <c r="XP691" s="2"/>
      <c r="XQ691" s="2"/>
      <c r="XR691" s="2"/>
      <c r="XS691" s="2"/>
      <c r="XT691" s="2"/>
      <c r="XU691" s="2"/>
      <c r="XV691" s="2"/>
      <c r="XW691" s="2"/>
      <c r="XX691" s="2"/>
      <c r="XY691" s="2"/>
      <c r="XZ691" s="2"/>
      <c r="YA691" s="2"/>
      <c r="YB691" s="2"/>
      <c r="YC691" s="2"/>
      <c r="YD691" s="2"/>
      <c r="YE691" s="2"/>
      <c r="YF691" s="2"/>
      <c r="YG691" s="2"/>
      <c r="YH691" s="2"/>
      <c r="YI691" s="2"/>
      <c r="YJ691" s="2"/>
      <c r="YK691" s="2"/>
      <c r="YL691" s="2"/>
      <c r="YM691" s="2"/>
      <c r="YN691" s="2"/>
      <c r="YO691" s="2"/>
      <c r="YP691" s="2"/>
      <c r="YQ691" s="2"/>
      <c r="YR691" s="2"/>
      <c r="YS691" s="2"/>
      <c r="YT691" s="2"/>
      <c r="YU691" s="2"/>
      <c r="YV691" s="2"/>
      <c r="YW691" s="2"/>
      <c r="YX691" s="2"/>
      <c r="YY691" s="2"/>
      <c r="YZ691" s="2"/>
      <c r="ZA691" s="2"/>
      <c r="ZB691" s="2"/>
      <c r="ZC691" s="2"/>
      <c r="ZD691" s="2"/>
      <c r="ZE691" s="2"/>
      <c r="ZF691" s="2"/>
      <c r="ZG691" s="2"/>
      <c r="ZH691" s="2"/>
      <c r="ZI691" s="2"/>
      <c r="ZJ691" s="2"/>
      <c r="ZK691" s="2"/>
      <c r="ZL691" s="2"/>
      <c r="ZM691" s="2"/>
      <c r="ZN691" s="2"/>
      <c r="ZO691" s="2"/>
      <c r="ZP691" s="2"/>
      <c r="ZQ691" s="2"/>
      <c r="ZR691" s="2"/>
      <c r="ZS691" s="2"/>
      <c r="ZT691" s="2"/>
      <c r="ZU691" s="2"/>
      <c r="ZV691" s="2"/>
      <c r="ZW691" s="2"/>
      <c r="ZX691" s="2"/>
      <c r="ZY691" s="2"/>
      <c r="ZZ691" s="2"/>
      <c r="AAA691" s="2"/>
      <c r="AAB691" s="2"/>
      <c r="AAC691" s="2"/>
      <c r="AAD691" s="2"/>
      <c r="AAE691" s="2"/>
      <c r="AAF691" s="2"/>
      <c r="AAG691" s="2"/>
      <c r="AAH691" s="2"/>
      <c r="AAI691" s="2"/>
      <c r="AAJ691" s="2"/>
      <c r="AAK691" s="2"/>
      <c r="AAL691" s="2"/>
      <c r="AAM691" s="2"/>
      <c r="AAN691" s="2"/>
      <c r="AAO691" s="2"/>
      <c r="AAP691" s="2"/>
      <c r="AAQ691" s="2"/>
      <c r="AAR691" s="2"/>
      <c r="AAS691" s="2"/>
      <c r="AAT691" s="2"/>
      <c r="AAU691" s="2"/>
      <c r="AAV691" s="2"/>
      <c r="AAW691" s="2"/>
      <c r="AAX691" s="2"/>
      <c r="AAY691" s="2"/>
      <c r="AAZ691" s="2"/>
      <c r="ABA691" s="2"/>
      <c r="ABB691" s="2"/>
      <c r="ABC691" s="2"/>
      <c r="ABD691" s="2"/>
      <c r="ABE691" s="2"/>
      <c r="ABF691" s="2"/>
      <c r="ABG691" s="2"/>
      <c r="ABH691" s="2"/>
      <c r="ABI691" s="2"/>
      <c r="ABJ691" s="2"/>
      <c r="ABK691" s="2"/>
      <c r="ABL691" s="2"/>
      <c r="ABM691" s="2"/>
      <c r="ABN691" s="2"/>
      <c r="ABO691" s="2"/>
      <c r="ABP691" s="2"/>
      <c r="ABQ691" s="2"/>
      <c r="ABR691" s="2"/>
      <c r="ABS691" s="2"/>
      <c r="ABT691" s="2"/>
      <c r="ABU691" s="2"/>
      <c r="ABV691" s="2"/>
      <c r="ABW691" s="2"/>
      <c r="ABX691" s="2"/>
      <c r="ABY691" s="2"/>
      <c r="ABZ691" s="2"/>
      <c r="ACA691" s="2"/>
      <c r="ACB691" s="2"/>
      <c r="ACC691" s="2"/>
      <c r="ACD691" s="2"/>
      <c r="ACE691" s="2"/>
      <c r="ACF691" s="2"/>
      <c r="ACG691" s="2"/>
      <c r="ACH691" s="2"/>
      <c r="ACI691" s="2"/>
      <c r="ACJ691" s="2"/>
      <c r="ACK691" s="2"/>
      <c r="ACL691" s="2"/>
      <c r="ACM691" s="2"/>
      <c r="ACN691" s="2"/>
      <c r="ACO691" s="2"/>
      <c r="ACP691" s="2"/>
      <c r="ACQ691" s="2"/>
      <c r="ACR691" s="2"/>
      <c r="ACS691" s="2"/>
      <c r="ACT691" s="2"/>
      <c r="ACU691" s="2"/>
      <c r="ACV691" s="2"/>
      <c r="ACW691" s="2"/>
      <c r="ACX691" s="2"/>
      <c r="ACY691" s="2"/>
      <c r="ACZ691" s="2"/>
      <c r="ADA691" s="2"/>
      <c r="ADB691" s="2"/>
      <c r="ADC691" s="2"/>
      <c r="ADD691" s="2"/>
      <c r="ADE691" s="2"/>
      <c r="ADF691" s="2"/>
      <c r="ADG691" s="2"/>
      <c r="ADH691" s="2"/>
      <c r="ADI691" s="2"/>
      <c r="ADJ691" s="2"/>
      <c r="ADK691" s="2"/>
      <c r="ADL691" s="2"/>
      <c r="ADM691" s="2"/>
      <c r="ADN691" s="2"/>
      <c r="ADO691" s="2"/>
      <c r="ADP691" s="2"/>
      <c r="ADQ691" s="2"/>
      <c r="ADR691" s="2"/>
      <c r="ADS691" s="2"/>
      <c r="ADT691" s="2"/>
      <c r="ADU691" s="2"/>
      <c r="ADV691" s="2"/>
      <c r="ADW691" s="2"/>
      <c r="ADX691" s="2"/>
      <c r="ADY691" s="2"/>
      <c r="ADZ691" s="2"/>
      <c r="AEA691" s="2"/>
      <c r="AEB691" s="2"/>
      <c r="AEC691" s="2"/>
      <c r="AED691" s="2"/>
      <c r="AEE691" s="2"/>
      <c r="AEF691" s="2"/>
      <c r="AEG691" s="2"/>
      <c r="AEH691" s="2"/>
      <c r="AEI691" s="2"/>
      <c r="AEJ691" s="2"/>
      <c r="AEK691" s="2"/>
      <c r="AEL691" s="2"/>
      <c r="AEM691" s="2"/>
      <c r="AEN691" s="2"/>
      <c r="AEO691" s="2"/>
      <c r="AEP691" s="2"/>
      <c r="AEQ691" s="2"/>
      <c r="AER691" s="2"/>
      <c r="AES691" s="2"/>
      <c r="AET691" s="2"/>
      <c r="AEU691" s="2"/>
      <c r="AEV691" s="2"/>
      <c r="AEW691" s="2"/>
      <c r="AEX691" s="2"/>
      <c r="AEY691" s="2"/>
      <c r="AEZ691" s="2"/>
      <c r="AFA691" s="2"/>
      <c r="AFB691" s="2"/>
      <c r="AFC691" s="2"/>
      <c r="AFD691" s="2"/>
      <c r="AFE691" s="2"/>
      <c r="AFF691" s="2"/>
      <c r="AFG691" s="2"/>
      <c r="AFH691" s="2"/>
      <c r="AFI691" s="2"/>
      <c r="AFJ691" s="2"/>
      <c r="AFK691" s="2"/>
      <c r="AFL691" s="2"/>
      <c r="AFM691" s="2"/>
      <c r="AFN691" s="2"/>
      <c r="AFO691" s="2"/>
      <c r="AFP691" s="2"/>
      <c r="AFQ691" s="2"/>
      <c r="AFR691" s="2"/>
      <c r="AFS691" s="2"/>
      <c r="AFT691" s="2"/>
      <c r="AFU691" s="2"/>
      <c r="AFV691" s="2"/>
      <c r="AFW691" s="2"/>
      <c r="AFX691" s="2"/>
      <c r="AFY691" s="2"/>
      <c r="AFZ691" s="2"/>
      <c r="AGA691" s="2"/>
      <c r="AGB691" s="2"/>
      <c r="AGC691" s="2"/>
      <c r="AGD691" s="2"/>
      <c r="AGE691" s="2"/>
      <c r="AGF691" s="2"/>
      <c r="AGG691" s="2"/>
      <c r="AGH691" s="2"/>
      <c r="AGI691" s="2"/>
      <c r="AGJ691" s="2"/>
      <c r="AGK691" s="2"/>
      <c r="AGL691" s="2"/>
      <c r="AGM691" s="2"/>
      <c r="AGN691" s="2"/>
      <c r="AGO691" s="2"/>
      <c r="AGP691" s="2"/>
      <c r="AGQ691" s="2"/>
      <c r="AGR691" s="2"/>
      <c r="AGS691" s="2"/>
      <c r="AGT691" s="2"/>
      <c r="AGU691" s="2"/>
      <c r="AGV691" s="2"/>
      <c r="AGW691" s="2"/>
      <c r="AGX691" s="2"/>
      <c r="AGY691" s="2"/>
      <c r="AGZ691" s="2"/>
      <c r="AHA691" s="2"/>
      <c r="AHB691" s="2"/>
      <c r="AHC691" s="2"/>
      <c r="AHD691" s="2"/>
      <c r="AHE691" s="2"/>
      <c r="AHF691" s="2"/>
      <c r="AHG691" s="2"/>
      <c r="AHH691" s="2"/>
      <c r="AHI691" s="2"/>
      <c r="AHJ691" s="2"/>
      <c r="AHK691" s="2"/>
      <c r="AHL691" s="2"/>
      <c r="AHM691" s="2"/>
      <c r="AHN691" s="2"/>
      <c r="AHO691" s="2"/>
      <c r="AHP691" s="2"/>
      <c r="AHQ691" s="2"/>
      <c r="AHR691" s="2"/>
      <c r="AHS691" s="2"/>
      <c r="AHT691" s="2"/>
      <c r="AHU691" s="2"/>
      <c r="AHV691" s="2"/>
      <c r="AHW691" s="2"/>
      <c r="AHX691" s="2"/>
      <c r="AHY691" s="2"/>
      <c r="AHZ691" s="2"/>
      <c r="AIA691" s="2"/>
      <c r="AIB691" s="2"/>
      <c r="AIC691" s="2"/>
      <c r="AID691" s="2"/>
      <c r="AIE691" s="2"/>
      <c r="AIF691" s="2"/>
      <c r="AIG691" s="2"/>
      <c r="AIH691" s="2"/>
      <c r="AII691" s="2"/>
      <c r="AIJ691" s="2"/>
      <c r="AIK691" s="2"/>
      <c r="AIL691" s="2"/>
      <c r="AIM691" s="2"/>
      <c r="AIN691" s="2"/>
      <c r="AIO691" s="2"/>
      <c r="AIP691" s="2"/>
      <c r="AIQ691" s="2"/>
      <c r="AIR691" s="2"/>
      <c r="AIS691" s="2"/>
      <c r="AIT691" s="2"/>
      <c r="AIU691" s="2"/>
      <c r="AIV691" s="2"/>
      <c r="AIW691" s="2"/>
      <c r="AIX691" s="2"/>
      <c r="AIY691" s="2"/>
      <c r="AIZ691" s="2"/>
      <c r="AJA691" s="2"/>
      <c r="AJB691" s="2"/>
      <c r="AJC691" s="2"/>
      <c r="AJD691" s="2"/>
      <c r="AJE691" s="2"/>
      <c r="AJF691" s="2"/>
      <c r="AJG691" s="2"/>
      <c r="AJH691" s="2"/>
      <c r="AJI691" s="2"/>
      <c r="AJJ691" s="2"/>
      <c r="AJK691" s="2"/>
      <c r="AJL691" s="2"/>
      <c r="AJM691" s="2"/>
      <c r="AJN691" s="2"/>
      <c r="AJO691" s="2"/>
      <c r="AJP691" s="2"/>
      <c r="AJQ691" s="2"/>
      <c r="AJR691" s="2"/>
      <c r="AJS691" s="2"/>
      <c r="AJT691" s="2"/>
      <c r="AJU691" s="2"/>
      <c r="AJV691" s="2"/>
      <c r="AJW691" s="2"/>
      <c r="AJX691" s="2"/>
      <c r="AJY691" s="2"/>
      <c r="AJZ691" s="2"/>
      <c r="AKA691" s="2"/>
      <c r="AKB691" s="2"/>
      <c r="AKC691" s="2"/>
      <c r="AKD691" s="2"/>
      <c r="AKE691" s="2"/>
      <c r="AKF691" s="2"/>
      <c r="AKG691" s="2"/>
      <c r="AKH691" s="2"/>
      <c r="AKI691" s="2"/>
      <c r="AKJ691" s="2"/>
      <c r="AKK691" s="2"/>
      <c r="AKL691" s="2"/>
      <c r="AKM691" s="2"/>
      <c r="AKN691" s="2"/>
      <c r="AKO691" s="2"/>
      <c r="AKP691" s="2"/>
      <c r="AKQ691" s="2"/>
      <c r="AKR691" s="2"/>
      <c r="AKS691" s="2"/>
      <c r="AKT691" s="2"/>
      <c r="AKU691" s="2"/>
      <c r="AKV691" s="2"/>
      <c r="AKW691" s="2"/>
      <c r="AKX691" s="2"/>
      <c r="AKY691" s="2"/>
      <c r="AKZ691" s="2"/>
      <c r="ALA691" s="2"/>
      <c r="ALB691" s="2"/>
      <c r="ALC691" s="2"/>
      <c r="ALD691" s="2"/>
      <c r="ALE691" s="2"/>
      <c r="ALF691" s="2"/>
      <c r="ALG691" s="2"/>
      <c r="ALH691" s="2"/>
      <c r="ALI691" s="2"/>
      <c r="ALJ691" s="2"/>
      <c r="ALK691" s="2"/>
      <c r="ALL691" s="2"/>
      <c r="ALM691" s="2"/>
      <c r="ALN691" s="2"/>
      <c r="ALO691" s="2"/>
      <c r="ALP691" s="2"/>
      <c r="ALQ691" s="2"/>
      <c r="ALR691" s="2"/>
      <c r="ALS691" s="2"/>
      <c r="ALT691" s="2"/>
      <c r="ALU691" s="2"/>
      <c r="ALV691" s="2"/>
      <c r="ALW691" s="2"/>
      <c r="ALX691" s="2"/>
      <c r="ALY691" s="2"/>
      <c r="ALZ691" s="2"/>
      <c r="AMA691" s="2"/>
      <c r="AMB691" s="2"/>
      <c r="AMC691" s="2"/>
      <c r="AMD691" s="2"/>
      <c r="AME691" s="2"/>
      <c r="AMF691" s="2"/>
      <c r="AMG691" s="2"/>
      <c r="AMH691" s="2"/>
      <c r="AMI691" s="2"/>
      <c r="AMJ691" s="2"/>
      <c r="AMK691" s="2"/>
    </row>
    <row r="692" spans="1:1025" ht="15" customHeight="1">
      <c r="A692" s="226"/>
      <c r="B692" s="62"/>
      <c r="C692" s="29"/>
      <c r="D692" s="50"/>
      <c r="E692" s="50"/>
      <c r="F692" s="50"/>
      <c r="G692" s="50"/>
      <c r="H692" s="50"/>
      <c r="I692" s="50"/>
      <c r="J692" s="50"/>
      <c r="K692" s="50"/>
      <c r="L692" s="208"/>
      <c r="M692" s="242"/>
      <c r="N692" s="50"/>
      <c r="O692" s="50"/>
      <c r="P692" s="50"/>
      <c r="Q692" s="50"/>
      <c r="R692" s="50"/>
      <c r="S692" s="50"/>
      <c r="T692" s="50"/>
      <c r="U692" s="50"/>
      <c r="V692" s="51"/>
      <c r="W692" s="50"/>
      <c r="X692" s="61"/>
      <c r="Y692" s="53">
        <f t="shared" si="20"/>
        <v>0</v>
      </c>
      <c r="Z692" s="54">
        <f t="shared" si="21"/>
        <v>0</v>
      </c>
      <c r="AA692" s="54">
        <f>IF(Y692=0,0,IF(Y692&gt;7,AVERAGE(LARGE(D692:W692,{1,2,3,4,5,6,7,8})),0))</f>
        <v>0</v>
      </c>
      <c r="AB692" s="54">
        <f>IF(Y692=0,0,IF(Y692&gt;7,SUM(LARGE(D692:W692,{1,2,3,4,5,6,7,8})),0))</f>
        <v>0</v>
      </c>
      <c r="AC692" s="65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  <c r="IP692" s="2"/>
      <c r="IQ692" s="2"/>
      <c r="IR692" s="2"/>
      <c r="IS692" s="2"/>
      <c r="IT692" s="2"/>
      <c r="IU692" s="2"/>
      <c r="IV692" s="2"/>
      <c r="IW692" s="2"/>
      <c r="IX692" s="2"/>
      <c r="IY692" s="2"/>
      <c r="IZ692" s="2"/>
      <c r="JA692" s="2"/>
      <c r="JB692" s="2"/>
      <c r="JC692" s="2"/>
      <c r="JD692" s="2"/>
      <c r="JE692" s="2"/>
      <c r="JF692" s="2"/>
      <c r="JG692" s="2"/>
      <c r="JH692" s="2"/>
      <c r="JI692" s="2"/>
      <c r="JJ692" s="2"/>
      <c r="JK692" s="2"/>
      <c r="JL692" s="2"/>
      <c r="JM692" s="2"/>
      <c r="JN692" s="2"/>
      <c r="JO692" s="2"/>
      <c r="JP692" s="2"/>
      <c r="JQ692" s="2"/>
      <c r="JR692" s="2"/>
      <c r="JS692" s="2"/>
      <c r="JT692" s="2"/>
      <c r="JU692" s="2"/>
      <c r="JV692" s="2"/>
      <c r="JW692" s="2"/>
      <c r="JX692" s="2"/>
      <c r="JY692" s="2"/>
      <c r="JZ692" s="2"/>
      <c r="KA692" s="2"/>
      <c r="KB692" s="2"/>
      <c r="KC692" s="2"/>
      <c r="KD692" s="2"/>
      <c r="KE692" s="2"/>
      <c r="KF692" s="2"/>
      <c r="KG692" s="2"/>
      <c r="KH692" s="2"/>
      <c r="KI692" s="2"/>
      <c r="KJ692" s="2"/>
      <c r="KK692" s="2"/>
      <c r="KL692" s="2"/>
      <c r="KM692" s="2"/>
      <c r="KN692" s="2"/>
      <c r="KO692" s="2"/>
      <c r="KP692" s="2"/>
      <c r="KQ692" s="2"/>
      <c r="KR692" s="2"/>
      <c r="KS692" s="2"/>
      <c r="KT692" s="2"/>
      <c r="KU692" s="2"/>
      <c r="KV692" s="2"/>
      <c r="KW692" s="2"/>
      <c r="KX692" s="2"/>
      <c r="KY692" s="2"/>
      <c r="KZ692" s="2"/>
      <c r="LA692" s="2"/>
      <c r="LB692" s="2"/>
      <c r="LC692" s="2"/>
      <c r="LD692" s="2"/>
      <c r="LE692" s="2"/>
      <c r="LF692" s="2"/>
      <c r="LG692" s="2"/>
      <c r="LH692" s="2"/>
      <c r="LI692" s="2"/>
      <c r="LJ692" s="2"/>
      <c r="LK692" s="2"/>
      <c r="LL692" s="2"/>
      <c r="LM692" s="2"/>
      <c r="LN692" s="2"/>
      <c r="LO692" s="2"/>
      <c r="LP692" s="2"/>
      <c r="LQ692" s="2"/>
      <c r="LR692" s="2"/>
      <c r="LS692" s="2"/>
      <c r="LT692" s="2"/>
      <c r="LU692" s="2"/>
      <c r="LV692" s="2"/>
      <c r="LW692" s="2"/>
      <c r="LX692" s="2"/>
      <c r="LY692" s="2"/>
      <c r="LZ692" s="2"/>
      <c r="MA692" s="2"/>
      <c r="MB692" s="2"/>
      <c r="MC692" s="2"/>
      <c r="MD692" s="2"/>
      <c r="ME692" s="2"/>
      <c r="MF692" s="2"/>
      <c r="MG692" s="2"/>
      <c r="MH692" s="2"/>
      <c r="MI692" s="2"/>
      <c r="MJ692" s="2"/>
      <c r="MK692" s="2"/>
      <c r="ML692" s="2"/>
      <c r="MM692" s="2"/>
      <c r="MN692" s="2"/>
      <c r="MO692" s="2"/>
      <c r="MP692" s="2"/>
      <c r="MQ692" s="2"/>
      <c r="MR692" s="2"/>
      <c r="MS692" s="2"/>
      <c r="MT692" s="2"/>
      <c r="MU692" s="2"/>
      <c r="MV692" s="2"/>
      <c r="MW692" s="2"/>
      <c r="MX692" s="2"/>
      <c r="MY692" s="2"/>
      <c r="MZ692" s="2"/>
      <c r="NA692" s="2"/>
      <c r="NB692" s="2"/>
      <c r="NC692" s="2"/>
      <c r="ND692" s="2"/>
      <c r="NE692" s="2"/>
      <c r="NF692" s="2"/>
      <c r="NG692" s="2"/>
      <c r="NH692" s="2"/>
      <c r="NI692" s="2"/>
      <c r="NJ692" s="2"/>
      <c r="NK692" s="2"/>
      <c r="NL692" s="2"/>
      <c r="NM692" s="2"/>
      <c r="NN692" s="2"/>
      <c r="NO692" s="2"/>
      <c r="NP692" s="2"/>
      <c r="NQ692" s="2"/>
      <c r="NR692" s="2"/>
      <c r="NS692" s="2"/>
      <c r="NT692" s="2"/>
      <c r="NU692" s="2"/>
      <c r="NV692" s="2"/>
      <c r="NW692" s="2"/>
      <c r="NX692" s="2"/>
      <c r="NY692" s="2"/>
      <c r="NZ692" s="2"/>
      <c r="OA692" s="2"/>
      <c r="OB692" s="2"/>
      <c r="OC692" s="2"/>
      <c r="OD692" s="2"/>
      <c r="OE692" s="2"/>
      <c r="OF692" s="2"/>
      <c r="OG692" s="2"/>
      <c r="OH692" s="2"/>
      <c r="OI692" s="2"/>
      <c r="OJ692" s="2"/>
      <c r="OK692" s="2"/>
      <c r="OL692" s="2"/>
      <c r="OM692" s="2"/>
      <c r="ON692" s="2"/>
      <c r="OO692" s="2"/>
      <c r="OP692" s="2"/>
      <c r="OQ692" s="2"/>
      <c r="OR692" s="2"/>
      <c r="OS692" s="2"/>
      <c r="OT692" s="2"/>
      <c r="OU692" s="2"/>
      <c r="OV692" s="2"/>
      <c r="OW692" s="2"/>
      <c r="OX692" s="2"/>
      <c r="OY692" s="2"/>
      <c r="OZ692" s="2"/>
      <c r="PA692" s="2"/>
      <c r="PB692" s="2"/>
      <c r="PC692" s="2"/>
      <c r="PD692" s="2"/>
      <c r="PE692" s="2"/>
      <c r="PF692" s="2"/>
      <c r="PG692" s="2"/>
      <c r="PH692" s="2"/>
      <c r="PI692" s="2"/>
      <c r="PJ692" s="2"/>
      <c r="PK692" s="2"/>
      <c r="PL692" s="2"/>
      <c r="PM692" s="2"/>
      <c r="PN692" s="2"/>
      <c r="PO692" s="2"/>
      <c r="PP692" s="2"/>
      <c r="PQ692" s="2"/>
      <c r="PR692" s="2"/>
      <c r="PS692" s="2"/>
      <c r="PT692" s="2"/>
      <c r="PU692" s="2"/>
      <c r="PV692" s="2"/>
      <c r="PW692" s="2"/>
      <c r="PX692" s="2"/>
      <c r="PY692" s="2"/>
      <c r="PZ692" s="2"/>
      <c r="QA692" s="2"/>
      <c r="QB692" s="2"/>
      <c r="QC692" s="2"/>
      <c r="QD692" s="2"/>
      <c r="QE692" s="2"/>
      <c r="QF692" s="2"/>
      <c r="QG692" s="2"/>
      <c r="QH692" s="2"/>
      <c r="QI692" s="2"/>
      <c r="QJ692" s="2"/>
      <c r="QK692" s="2"/>
      <c r="QL692" s="2"/>
      <c r="QM692" s="2"/>
      <c r="QN692" s="2"/>
      <c r="QO692" s="2"/>
      <c r="QP692" s="2"/>
      <c r="QQ692" s="2"/>
      <c r="QR692" s="2"/>
      <c r="QS692" s="2"/>
      <c r="QT692" s="2"/>
      <c r="QU692" s="2"/>
      <c r="QV692" s="2"/>
      <c r="QW692" s="2"/>
      <c r="QX692" s="2"/>
      <c r="QY692" s="2"/>
      <c r="QZ692" s="2"/>
      <c r="RA692" s="2"/>
      <c r="RB692" s="2"/>
      <c r="RC692" s="2"/>
      <c r="RD692" s="2"/>
      <c r="RE692" s="2"/>
      <c r="RF692" s="2"/>
      <c r="RG692" s="2"/>
      <c r="RH692" s="2"/>
      <c r="RI692" s="2"/>
      <c r="RJ692" s="2"/>
      <c r="RK692" s="2"/>
      <c r="RL692" s="2"/>
      <c r="RM692" s="2"/>
      <c r="RN692" s="2"/>
      <c r="RO692" s="2"/>
      <c r="RP692" s="2"/>
      <c r="RQ692" s="2"/>
      <c r="RR692" s="2"/>
      <c r="RS692" s="2"/>
      <c r="RT692" s="2"/>
      <c r="RU692" s="2"/>
      <c r="RV692" s="2"/>
      <c r="RW692" s="2"/>
      <c r="RX692" s="2"/>
      <c r="RY692" s="2"/>
      <c r="RZ692" s="2"/>
      <c r="SA692" s="2"/>
      <c r="SB692" s="2"/>
      <c r="SC692" s="2"/>
      <c r="SD692" s="2"/>
      <c r="SE692" s="2"/>
      <c r="SF692" s="2"/>
      <c r="SG692" s="2"/>
      <c r="SH692" s="2"/>
      <c r="SI692" s="2"/>
      <c r="SJ692" s="2"/>
      <c r="SK692" s="2"/>
      <c r="SL692" s="2"/>
      <c r="SM692" s="2"/>
      <c r="SN692" s="2"/>
      <c r="SO692" s="2"/>
      <c r="SP692" s="2"/>
      <c r="SQ692" s="2"/>
      <c r="SR692" s="2"/>
      <c r="SS692" s="2"/>
      <c r="ST692" s="2"/>
      <c r="SU692" s="2"/>
      <c r="SV692" s="2"/>
      <c r="SW692" s="2"/>
      <c r="SX692" s="2"/>
      <c r="SY692" s="2"/>
      <c r="SZ692" s="2"/>
      <c r="TA692" s="2"/>
      <c r="TB692" s="2"/>
      <c r="TC692" s="2"/>
      <c r="TD692" s="2"/>
      <c r="TE692" s="2"/>
      <c r="TF692" s="2"/>
      <c r="TG692" s="2"/>
      <c r="TH692" s="2"/>
      <c r="TI692" s="2"/>
      <c r="TJ692" s="2"/>
      <c r="TK692" s="2"/>
      <c r="TL692" s="2"/>
      <c r="TM692" s="2"/>
      <c r="TN692" s="2"/>
      <c r="TO692" s="2"/>
      <c r="TP692" s="2"/>
      <c r="TQ692" s="2"/>
      <c r="TR692" s="2"/>
      <c r="TS692" s="2"/>
      <c r="TT692" s="2"/>
      <c r="TU692" s="2"/>
      <c r="TV692" s="2"/>
      <c r="TW692" s="2"/>
      <c r="TX692" s="2"/>
      <c r="TY692" s="2"/>
      <c r="TZ692" s="2"/>
      <c r="UA692" s="2"/>
      <c r="UB692" s="2"/>
      <c r="UC692" s="2"/>
      <c r="UD692" s="2"/>
      <c r="UE692" s="2"/>
      <c r="UF692" s="2"/>
      <c r="UG692" s="2"/>
      <c r="UH692" s="2"/>
      <c r="UI692" s="2"/>
      <c r="UJ692" s="2"/>
      <c r="UK692" s="2"/>
      <c r="UL692" s="2"/>
      <c r="UM692" s="2"/>
      <c r="UN692" s="2"/>
      <c r="UO692" s="2"/>
      <c r="UP692" s="2"/>
      <c r="UQ692" s="2"/>
      <c r="UR692" s="2"/>
      <c r="US692" s="2"/>
      <c r="UT692" s="2"/>
      <c r="UU692" s="2"/>
      <c r="UV692" s="2"/>
      <c r="UW692" s="2"/>
      <c r="UX692" s="2"/>
      <c r="UY692" s="2"/>
      <c r="UZ692" s="2"/>
      <c r="VA692" s="2"/>
      <c r="VB692" s="2"/>
      <c r="VC692" s="2"/>
      <c r="VD692" s="2"/>
      <c r="VE692" s="2"/>
      <c r="VF692" s="2"/>
      <c r="VG692" s="2"/>
      <c r="VH692" s="2"/>
      <c r="VI692" s="2"/>
      <c r="VJ692" s="2"/>
      <c r="VK692" s="2"/>
      <c r="VL692" s="2"/>
      <c r="VM692" s="2"/>
      <c r="VN692" s="2"/>
      <c r="VO692" s="2"/>
      <c r="VP692" s="2"/>
      <c r="VQ692" s="2"/>
      <c r="VR692" s="2"/>
      <c r="VS692" s="2"/>
      <c r="VT692" s="2"/>
      <c r="VU692" s="2"/>
      <c r="VV692" s="2"/>
      <c r="VW692" s="2"/>
      <c r="VX692" s="2"/>
      <c r="VY692" s="2"/>
      <c r="VZ692" s="2"/>
      <c r="WA692" s="2"/>
      <c r="WB692" s="2"/>
      <c r="WC692" s="2"/>
      <c r="WD692" s="2"/>
      <c r="WE692" s="2"/>
      <c r="WF692" s="2"/>
      <c r="WG692" s="2"/>
      <c r="WH692" s="2"/>
      <c r="WI692" s="2"/>
      <c r="WJ692" s="2"/>
      <c r="WK692" s="2"/>
      <c r="WL692" s="2"/>
      <c r="WM692" s="2"/>
      <c r="WN692" s="2"/>
      <c r="WO692" s="2"/>
      <c r="WP692" s="2"/>
      <c r="WQ692" s="2"/>
      <c r="WR692" s="2"/>
      <c r="WS692" s="2"/>
      <c r="WT692" s="2"/>
      <c r="WU692" s="2"/>
      <c r="WV692" s="2"/>
      <c r="WW692" s="2"/>
      <c r="WX692" s="2"/>
      <c r="WY692" s="2"/>
      <c r="WZ692" s="2"/>
      <c r="XA692" s="2"/>
      <c r="XB692" s="2"/>
      <c r="XC692" s="2"/>
      <c r="XD692" s="2"/>
      <c r="XE692" s="2"/>
      <c r="XF692" s="2"/>
      <c r="XG692" s="2"/>
      <c r="XH692" s="2"/>
      <c r="XI692" s="2"/>
      <c r="XJ692" s="2"/>
      <c r="XK692" s="2"/>
      <c r="XL692" s="2"/>
      <c r="XM692" s="2"/>
      <c r="XN692" s="2"/>
      <c r="XO692" s="2"/>
      <c r="XP692" s="2"/>
      <c r="XQ692" s="2"/>
      <c r="XR692" s="2"/>
      <c r="XS692" s="2"/>
      <c r="XT692" s="2"/>
      <c r="XU692" s="2"/>
      <c r="XV692" s="2"/>
      <c r="XW692" s="2"/>
      <c r="XX692" s="2"/>
      <c r="XY692" s="2"/>
      <c r="XZ692" s="2"/>
      <c r="YA692" s="2"/>
      <c r="YB692" s="2"/>
      <c r="YC692" s="2"/>
      <c r="YD692" s="2"/>
      <c r="YE692" s="2"/>
      <c r="YF692" s="2"/>
      <c r="YG692" s="2"/>
      <c r="YH692" s="2"/>
      <c r="YI692" s="2"/>
      <c r="YJ692" s="2"/>
      <c r="YK692" s="2"/>
      <c r="YL692" s="2"/>
      <c r="YM692" s="2"/>
      <c r="YN692" s="2"/>
      <c r="YO692" s="2"/>
      <c r="YP692" s="2"/>
      <c r="YQ692" s="2"/>
      <c r="YR692" s="2"/>
      <c r="YS692" s="2"/>
      <c r="YT692" s="2"/>
      <c r="YU692" s="2"/>
      <c r="YV692" s="2"/>
      <c r="YW692" s="2"/>
      <c r="YX692" s="2"/>
      <c r="YY692" s="2"/>
      <c r="YZ692" s="2"/>
      <c r="ZA692" s="2"/>
      <c r="ZB692" s="2"/>
      <c r="ZC692" s="2"/>
      <c r="ZD692" s="2"/>
      <c r="ZE692" s="2"/>
      <c r="ZF692" s="2"/>
      <c r="ZG692" s="2"/>
      <c r="ZH692" s="2"/>
      <c r="ZI692" s="2"/>
      <c r="ZJ692" s="2"/>
      <c r="ZK692" s="2"/>
      <c r="ZL692" s="2"/>
      <c r="ZM692" s="2"/>
      <c r="ZN692" s="2"/>
      <c r="ZO692" s="2"/>
      <c r="ZP692" s="2"/>
      <c r="ZQ692" s="2"/>
      <c r="ZR692" s="2"/>
      <c r="ZS692" s="2"/>
      <c r="ZT692" s="2"/>
      <c r="ZU692" s="2"/>
      <c r="ZV692" s="2"/>
      <c r="ZW692" s="2"/>
      <c r="ZX692" s="2"/>
      <c r="ZY692" s="2"/>
      <c r="ZZ692" s="2"/>
      <c r="AAA692" s="2"/>
      <c r="AAB692" s="2"/>
      <c r="AAC692" s="2"/>
      <c r="AAD692" s="2"/>
      <c r="AAE692" s="2"/>
      <c r="AAF692" s="2"/>
      <c r="AAG692" s="2"/>
      <c r="AAH692" s="2"/>
      <c r="AAI692" s="2"/>
      <c r="AAJ692" s="2"/>
      <c r="AAK692" s="2"/>
      <c r="AAL692" s="2"/>
      <c r="AAM692" s="2"/>
      <c r="AAN692" s="2"/>
      <c r="AAO692" s="2"/>
      <c r="AAP692" s="2"/>
      <c r="AAQ692" s="2"/>
      <c r="AAR692" s="2"/>
      <c r="AAS692" s="2"/>
      <c r="AAT692" s="2"/>
      <c r="AAU692" s="2"/>
      <c r="AAV692" s="2"/>
      <c r="AAW692" s="2"/>
      <c r="AAX692" s="2"/>
      <c r="AAY692" s="2"/>
      <c r="AAZ692" s="2"/>
      <c r="ABA692" s="2"/>
      <c r="ABB692" s="2"/>
      <c r="ABC692" s="2"/>
      <c r="ABD692" s="2"/>
      <c r="ABE692" s="2"/>
      <c r="ABF692" s="2"/>
      <c r="ABG692" s="2"/>
      <c r="ABH692" s="2"/>
      <c r="ABI692" s="2"/>
      <c r="ABJ692" s="2"/>
      <c r="ABK692" s="2"/>
      <c r="ABL692" s="2"/>
      <c r="ABM692" s="2"/>
      <c r="ABN692" s="2"/>
      <c r="ABO692" s="2"/>
      <c r="ABP692" s="2"/>
      <c r="ABQ692" s="2"/>
      <c r="ABR692" s="2"/>
      <c r="ABS692" s="2"/>
      <c r="ABT692" s="2"/>
      <c r="ABU692" s="2"/>
      <c r="ABV692" s="2"/>
      <c r="ABW692" s="2"/>
      <c r="ABX692" s="2"/>
      <c r="ABY692" s="2"/>
      <c r="ABZ692" s="2"/>
      <c r="ACA692" s="2"/>
      <c r="ACB692" s="2"/>
      <c r="ACC692" s="2"/>
      <c r="ACD692" s="2"/>
      <c r="ACE692" s="2"/>
      <c r="ACF692" s="2"/>
      <c r="ACG692" s="2"/>
      <c r="ACH692" s="2"/>
      <c r="ACI692" s="2"/>
      <c r="ACJ692" s="2"/>
      <c r="ACK692" s="2"/>
      <c r="ACL692" s="2"/>
      <c r="ACM692" s="2"/>
      <c r="ACN692" s="2"/>
      <c r="ACO692" s="2"/>
      <c r="ACP692" s="2"/>
      <c r="ACQ692" s="2"/>
      <c r="ACR692" s="2"/>
      <c r="ACS692" s="2"/>
      <c r="ACT692" s="2"/>
      <c r="ACU692" s="2"/>
      <c r="ACV692" s="2"/>
      <c r="ACW692" s="2"/>
      <c r="ACX692" s="2"/>
      <c r="ACY692" s="2"/>
      <c r="ACZ692" s="2"/>
      <c r="ADA692" s="2"/>
      <c r="ADB692" s="2"/>
      <c r="ADC692" s="2"/>
      <c r="ADD692" s="2"/>
      <c r="ADE692" s="2"/>
      <c r="ADF692" s="2"/>
      <c r="ADG692" s="2"/>
      <c r="ADH692" s="2"/>
      <c r="ADI692" s="2"/>
      <c r="ADJ692" s="2"/>
      <c r="ADK692" s="2"/>
      <c r="ADL692" s="2"/>
      <c r="ADM692" s="2"/>
      <c r="ADN692" s="2"/>
      <c r="ADO692" s="2"/>
      <c r="ADP692" s="2"/>
      <c r="ADQ692" s="2"/>
      <c r="ADR692" s="2"/>
      <c r="ADS692" s="2"/>
      <c r="ADT692" s="2"/>
      <c r="ADU692" s="2"/>
      <c r="ADV692" s="2"/>
      <c r="ADW692" s="2"/>
      <c r="ADX692" s="2"/>
      <c r="ADY692" s="2"/>
      <c r="ADZ692" s="2"/>
      <c r="AEA692" s="2"/>
      <c r="AEB692" s="2"/>
      <c r="AEC692" s="2"/>
      <c r="AED692" s="2"/>
      <c r="AEE692" s="2"/>
      <c r="AEF692" s="2"/>
      <c r="AEG692" s="2"/>
      <c r="AEH692" s="2"/>
      <c r="AEI692" s="2"/>
      <c r="AEJ692" s="2"/>
      <c r="AEK692" s="2"/>
      <c r="AEL692" s="2"/>
      <c r="AEM692" s="2"/>
      <c r="AEN692" s="2"/>
      <c r="AEO692" s="2"/>
      <c r="AEP692" s="2"/>
      <c r="AEQ692" s="2"/>
      <c r="AER692" s="2"/>
      <c r="AES692" s="2"/>
      <c r="AET692" s="2"/>
      <c r="AEU692" s="2"/>
      <c r="AEV692" s="2"/>
      <c r="AEW692" s="2"/>
      <c r="AEX692" s="2"/>
      <c r="AEY692" s="2"/>
      <c r="AEZ692" s="2"/>
      <c r="AFA692" s="2"/>
      <c r="AFB692" s="2"/>
      <c r="AFC692" s="2"/>
      <c r="AFD692" s="2"/>
      <c r="AFE692" s="2"/>
      <c r="AFF692" s="2"/>
      <c r="AFG692" s="2"/>
      <c r="AFH692" s="2"/>
      <c r="AFI692" s="2"/>
      <c r="AFJ692" s="2"/>
      <c r="AFK692" s="2"/>
      <c r="AFL692" s="2"/>
      <c r="AFM692" s="2"/>
      <c r="AFN692" s="2"/>
      <c r="AFO692" s="2"/>
      <c r="AFP692" s="2"/>
      <c r="AFQ692" s="2"/>
      <c r="AFR692" s="2"/>
      <c r="AFS692" s="2"/>
      <c r="AFT692" s="2"/>
      <c r="AFU692" s="2"/>
      <c r="AFV692" s="2"/>
      <c r="AFW692" s="2"/>
      <c r="AFX692" s="2"/>
      <c r="AFY692" s="2"/>
      <c r="AFZ692" s="2"/>
      <c r="AGA692" s="2"/>
      <c r="AGB692" s="2"/>
      <c r="AGC692" s="2"/>
      <c r="AGD692" s="2"/>
      <c r="AGE692" s="2"/>
      <c r="AGF692" s="2"/>
      <c r="AGG692" s="2"/>
      <c r="AGH692" s="2"/>
      <c r="AGI692" s="2"/>
      <c r="AGJ692" s="2"/>
      <c r="AGK692" s="2"/>
      <c r="AGL692" s="2"/>
      <c r="AGM692" s="2"/>
      <c r="AGN692" s="2"/>
      <c r="AGO692" s="2"/>
      <c r="AGP692" s="2"/>
      <c r="AGQ692" s="2"/>
      <c r="AGR692" s="2"/>
      <c r="AGS692" s="2"/>
      <c r="AGT692" s="2"/>
      <c r="AGU692" s="2"/>
      <c r="AGV692" s="2"/>
      <c r="AGW692" s="2"/>
      <c r="AGX692" s="2"/>
      <c r="AGY692" s="2"/>
      <c r="AGZ692" s="2"/>
      <c r="AHA692" s="2"/>
      <c r="AHB692" s="2"/>
      <c r="AHC692" s="2"/>
      <c r="AHD692" s="2"/>
      <c r="AHE692" s="2"/>
      <c r="AHF692" s="2"/>
      <c r="AHG692" s="2"/>
      <c r="AHH692" s="2"/>
      <c r="AHI692" s="2"/>
      <c r="AHJ692" s="2"/>
      <c r="AHK692" s="2"/>
      <c r="AHL692" s="2"/>
      <c r="AHM692" s="2"/>
      <c r="AHN692" s="2"/>
      <c r="AHO692" s="2"/>
      <c r="AHP692" s="2"/>
      <c r="AHQ692" s="2"/>
      <c r="AHR692" s="2"/>
      <c r="AHS692" s="2"/>
      <c r="AHT692" s="2"/>
      <c r="AHU692" s="2"/>
      <c r="AHV692" s="2"/>
      <c r="AHW692" s="2"/>
      <c r="AHX692" s="2"/>
      <c r="AHY692" s="2"/>
      <c r="AHZ692" s="2"/>
      <c r="AIA692" s="2"/>
      <c r="AIB692" s="2"/>
      <c r="AIC692" s="2"/>
      <c r="AID692" s="2"/>
      <c r="AIE692" s="2"/>
      <c r="AIF692" s="2"/>
      <c r="AIG692" s="2"/>
      <c r="AIH692" s="2"/>
      <c r="AII692" s="2"/>
      <c r="AIJ692" s="2"/>
      <c r="AIK692" s="2"/>
      <c r="AIL692" s="2"/>
      <c r="AIM692" s="2"/>
      <c r="AIN692" s="2"/>
      <c r="AIO692" s="2"/>
      <c r="AIP692" s="2"/>
      <c r="AIQ692" s="2"/>
      <c r="AIR692" s="2"/>
      <c r="AIS692" s="2"/>
      <c r="AIT692" s="2"/>
      <c r="AIU692" s="2"/>
      <c r="AIV692" s="2"/>
      <c r="AIW692" s="2"/>
      <c r="AIX692" s="2"/>
      <c r="AIY692" s="2"/>
      <c r="AIZ692" s="2"/>
      <c r="AJA692" s="2"/>
      <c r="AJB692" s="2"/>
      <c r="AJC692" s="2"/>
      <c r="AJD692" s="2"/>
      <c r="AJE692" s="2"/>
      <c r="AJF692" s="2"/>
      <c r="AJG692" s="2"/>
      <c r="AJH692" s="2"/>
      <c r="AJI692" s="2"/>
      <c r="AJJ692" s="2"/>
      <c r="AJK692" s="2"/>
      <c r="AJL692" s="2"/>
      <c r="AJM692" s="2"/>
      <c r="AJN692" s="2"/>
      <c r="AJO692" s="2"/>
      <c r="AJP692" s="2"/>
      <c r="AJQ692" s="2"/>
      <c r="AJR692" s="2"/>
      <c r="AJS692" s="2"/>
      <c r="AJT692" s="2"/>
      <c r="AJU692" s="2"/>
      <c r="AJV692" s="2"/>
      <c r="AJW692" s="2"/>
      <c r="AJX692" s="2"/>
      <c r="AJY692" s="2"/>
      <c r="AJZ692" s="2"/>
      <c r="AKA692" s="2"/>
      <c r="AKB692" s="2"/>
      <c r="AKC692" s="2"/>
      <c r="AKD692" s="2"/>
      <c r="AKE692" s="2"/>
      <c r="AKF692" s="2"/>
      <c r="AKG692" s="2"/>
      <c r="AKH692" s="2"/>
      <c r="AKI692" s="2"/>
      <c r="AKJ692" s="2"/>
      <c r="AKK692" s="2"/>
      <c r="AKL692" s="2"/>
      <c r="AKM692" s="2"/>
      <c r="AKN692" s="2"/>
      <c r="AKO692" s="2"/>
      <c r="AKP692" s="2"/>
      <c r="AKQ692" s="2"/>
      <c r="AKR692" s="2"/>
      <c r="AKS692" s="2"/>
      <c r="AKT692" s="2"/>
      <c r="AKU692" s="2"/>
      <c r="AKV692" s="2"/>
      <c r="AKW692" s="2"/>
      <c r="AKX692" s="2"/>
      <c r="AKY692" s="2"/>
      <c r="AKZ692" s="2"/>
      <c r="ALA692" s="2"/>
      <c r="ALB692" s="2"/>
      <c r="ALC692" s="2"/>
      <c r="ALD692" s="2"/>
      <c r="ALE692" s="2"/>
      <c r="ALF692" s="2"/>
      <c r="ALG692" s="2"/>
      <c r="ALH692" s="2"/>
      <c r="ALI692" s="2"/>
      <c r="ALJ692" s="2"/>
      <c r="ALK692" s="2"/>
      <c r="ALL692" s="2"/>
      <c r="ALM692" s="2"/>
      <c r="ALN692" s="2"/>
      <c r="ALO692" s="2"/>
      <c r="ALP692" s="2"/>
      <c r="ALQ692" s="2"/>
      <c r="ALR692" s="2"/>
      <c r="ALS692" s="2"/>
      <c r="ALT692" s="2"/>
      <c r="ALU692" s="2"/>
      <c r="ALV692" s="2"/>
      <c r="ALW692" s="2"/>
      <c r="ALX692" s="2"/>
      <c r="ALY692" s="2"/>
      <c r="ALZ692" s="2"/>
      <c r="AMA692" s="2"/>
      <c r="AMB692" s="2"/>
      <c r="AMC692" s="2"/>
      <c r="AMD692" s="2"/>
      <c r="AME692" s="2"/>
      <c r="AMF692" s="2"/>
      <c r="AMG692" s="2"/>
      <c r="AMH692" s="2"/>
      <c r="AMI692" s="2"/>
      <c r="AMJ692" s="2"/>
      <c r="AMK692" s="2"/>
    </row>
    <row r="693" spans="1:1025" ht="15" customHeight="1">
      <c r="A693" s="226"/>
      <c r="B693" s="62"/>
      <c r="C693" s="29"/>
      <c r="D693" s="50"/>
      <c r="E693" s="50"/>
      <c r="F693" s="50"/>
      <c r="G693" s="50"/>
      <c r="H693" s="50"/>
      <c r="I693" s="50"/>
      <c r="J693" s="50"/>
      <c r="K693" s="50"/>
      <c r="L693" s="208"/>
      <c r="M693" s="242"/>
      <c r="N693" s="50"/>
      <c r="O693" s="50"/>
      <c r="P693" s="50"/>
      <c r="Q693" s="50"/>
      <c r="R693" s="50"/>
      <c r="S693" s="50"/>
      <c r="T693" s="50"/>
      <c r="U693" s="50"/>
      <c r="V693" s="51"/>
      <c r="W693" s="50"/>
      <c r="X693" s="61"/>
      <c r="Y693" s="53">
        <f t="shared" si="20"/>
        <v>0</v>
      </c>
      <c r="Z693" s="54">
        <f t="shared" si="21"/>
        <v>0</v>
      </c>
      <c r="AA693" s="54">
        <f>IF(Y693=0,0,IF(Y693&gt;7,AVERAGE(LARGE(D693:W693,{1,2,3,4,5,6,7,8})),0))</f>
        <v>0</v>
      </c>
      <c r="AB693" s="54">
        <f>IF(Y693=0,0,IF(Y693&gt;7,SUM(LARGE(D693:W693,{1,2,3,4,5,6,7,8})),0))</f>
        <v>0</v>
      </c>
      <c r="AC693" s="65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  <c r="IP693" s="2"/>
      <c r="IQ693" s="2"/>
      <c r="IR693" s="2"/>
      <c r="IS693" s="2"/>
      <c r="IT693" s="2"/>
      <c r="IU693" s="2"/>
      <c r="IV693" s="2"/>
      <c r="IW693" s="2"/>
      <c r="IX693" s="2"/>
      <c r="IY693" s="2"/>
      <c r="IZ693" s="2"/>
      <c r="JA693" s="2"/>
      <c r="JB693" s="2"/>
      <c r="JC693" s="2"/>
      <c r="JD693" s="2"/>
      <c r="JE693" s="2"/>
      <c r="JF693" s="2"/>
      <c r="JG693" s="2"/>
      <c r="JH693" s="2"/>
      <c r="JI693" s="2"/>
      <c r="JJ693" s="2"/>
      <c r="JK693" s="2"/>
      <c r="JL693" s="2"/>
      <c r="JM693" s="2"/>
      <c r="JN693" s="2"/>
      <c r="JO693" s="2"/>
      <c r="JP693" s="2"/>
      <c r="JQ693" s="2"/>
      <c r="JR693" s="2"/>
      <c r="JS693" s="2"/>
      <c r="JT693" s="2"/>
      <c r="JU693" s="2"/>
      <c r="JV693" s="2"/>
      <c r="JW693" s="2"/>
      <c r="JX693" s="2"/>
      <c r="JY693" s="2"/>
      <c r="JZ693" s="2"/>
      <c r="KA693" s="2"/>
      <c r="KB693" s="2"/>
      <c r="KC693" s="2"/>
      <c r="KD693" s="2"/>
      <c r="KE693" s="2"/>
      <c r="KF693" s="2"/>
      <c r="KG693" s="2"/>
      <c r="KH693" s="2"/>
      <c r="KI693" s="2"/>
      <c r="KJ693" s="2"/>
      <c r="KK693" s="2"/>
      <c r="KL693" s="2"/>
      <c r="KM693" s="2"/>
      <c r="KN693" s="2"/>
      <c r="KO693" s="2"/>
      <c r="KP693" s="2"/>
      <c r="KQ693" s="2"/>
      <c r="KR693" s="2"/>
      <c r="KS693" s="2"/>
      <c r="KT693" s="2"/>
      <c r="KU693" s="2"/>
      <c r="KV693" s="2"/>
      <c r="KW693" s="2"/>
      <c r="KX693" s="2"/>
      <c r="KY693" s="2"/>
      <c r="KZ693" s="2"/>
      <c r="LA693" s="2"/>
      <c r="LB693" s="2"/>
      <c r="LC693" s="2"/>
      <c r="LD693" s="2"/>
      <c r="LE693" s="2"/>
      <c r="LF693" s="2"/>
      <c r="LG693" s="2"/>
      <c r="LH693" s="2"/>
      <c r="LI693" s="2"/>
      <c r="LJ693" s="2"/>
      <c r="LK693" s="2"/>
      <c r="LL693" s="2"/>
      <c r="LM693" s="2"/>
      <c r="LN693" s="2"/>
      <c r="LO693" s="2"/>
      <c r="LP693" s="2"/>
      <c r="LQ693" s="2"/>
      <c r="LR693" s="2"/>
      <c r="LS693" s="2"/>
      <c r="LT693" s="2"/>
      <c r="LU693" s="2"/>
      <c r="LV693" s="2"/>
      <c r="LW693" s="2"/>
      <c r="LX693" s="2"/>
      <c r="LY693" s="2"/>
      <c r="LZ693" s="2"/>
      <c r="MA693" s="2"/>
      <c r="MB693" s="2"/>
      <c r="MC693" s="2"/>
      <c r="MD693" s="2"/>
      <c r="ME693" s="2"/>
      <c r="MF693" s="2"/>
      <c r="MG693" s="2"/>
      <c r="MH693" s="2"/>
      <c r="MI693" s="2"/>
      <c r="MJ693" s="2"/>
      <c r="MK693" s="2"/>
      <c r="ML693" s="2"/>
      <c r="MM693" s="2"/>
      <c r="MN693" s="2"/>
      <c r="MO693" s="2"/>
      <c r="MP693" s="2"/>
      <c r="MQ693" s="2"/>
      <c r="MR693" s="2"/>
      <c r="MS693" s="2"/>
      <c r="MT693" s="2"/>
      <c r="MU693" s="2"/>
      <c r="MV693" s="2"/>
      <c r="MW693" s="2"/>
      <c r="MX693" s="2"/>
      <c r="MY693" s="2"/>
      <c r="MZ693" s="2"/>
      <c r="NA693" s="2"/>
      <c r="NB693" s="2"/>
      <c r="NC693" s="2"/>
      <c r="ND693" s="2"/>
      <c r="NE693" s="2"/>
      <c r="NF693" s="2"/>
      <c r="NG693" s="2"/>
      <c r="NH693" s="2"/>
      <c r="NI693" s="2"/>
      <c r="NJ693" s="2"/>
      <c r="NK693" s="2"/>
      <c r="NL693" s="2"/>
      <c r="NM693" s="2"/>
      <c r="NN693" s="2"/>
      <c r="NO693" s="2"/>
      <c r="NP693" s="2"/>
      <c r="NQ693" s="2"/>
      <c r="NR693" s="2"/>
      <c r="NS693" s="2"/>
      <c r="NT693" s="2"/>
      <c r="NU693" s="2"/>
      <c r="NV693" s="2"/>
      <c r="NW693" s="2"/>
      <c r="NX693" s="2"/>
      <c r="NY693" s="2"/>
      <c r="NZ693" s="2"/>
      <c r="OA693" s="2"/>
      <c r="OB693" s="2"/>
      <c r="OC693" s="2"/>
      <c r="OD693" s="2"/>
      <c r="OE693" s="2"/>
      <c r="OF693" s="2"/>
      <c r="OG693" s="2"/>
      <c r="OH693" s="2"/>
      <c r="OI693" s="2"/>
      <c r="OJ693" s="2"/>
      <c r="OK693" s="2"/>
      <c r="OL693" s="2"/>
      <c r="OM693" s="2"/>
      <c r="ON693" s="2"/>
      <c r="OO693" s="2"/>
      <c r="OP693" s="2"/>
      <c r="OQ693" s="2"/>
      <c r="OR693" s="2"/>
      <c r="OS693" s="2"/>
      <c r="OT693" s="2"/>
      <c r="OU693" s="2"/>
      <c r="OV693" s="2"/>
      <c r="OW693" s="2"/>
      <c r="OX693" s="2"/>
      <c r="OY693" s="2"/>
      <c r="OZ693" s="2"/>
      <c r="PA693" s="2"/>
      <c r="PB693" s="2"/>
      <c r="PC693" s="2"/>
      <c r="PD693" s="2"/>
      <c r="PE693" s="2"/>
      <c r="PF693" s="2"/>
      <c r="PG693" s="2"/>
      <c r="PH693" s="2"/>
      <c r="PI693" s="2"/>
      <c r="PJ693" s="2"/>
      <c r="PK693" s="2"/>
      <c r="PL693" s="2"/>
      <c r="PM693" s="2"/>
      <c r="PN693" s="2"/>
      <c r="PO693" s="2"/>
      <c r="PP693" s="2"/>
      <c r="PQ693" s="2"/>
      <c r="PR693" s="2"/>
      <c r="PS693" s="2"/>
      <c r="PT693" s="2"/>
      <c r="PU693" s="2"/>
      <c r="PV693" s="2"/>
      <c r="PW693" s="2"/>
      <c r="PX693" s="2"/>
      <c r="PY693" s="2"/>
      <c r="PZ693" s="2"/>
      <c r="QA693" s="2"/>
      <c r="QB693" s="2"/>
      <c r="QC693" s="2"/>
      <c r="QD693" s="2"/>
      <c r="QE693" s="2"/>
      <c r="QF693" s="2"/>
      <c r="QG693" s="2"/>
      <c r="QH693" s="2"/>
      <c r="QI693" s="2"/>
      <c r="QJ693" s="2"/>
      <c r="QK693" s="2"/>
      <c r="QL693" s="2"/>
      <c r="QM693" s="2"/>
      <c r="QN693" s="2"/>
      <c r="QO693" s="2"/>
      <c r="QP693" s="2"/>
      <c r="QQ693" s="2"/>
      <c r="QR693" s="2"/>
      <c r="QS693" s="2"/>
      <c r="QT693" s="2"/>
      <c r="QU693" s="2"/>
      <c r="QV693" s="2"/>
      <c r="QW693" s="2"/>
      <c r="QX693" s="2"/>
      <c r="QY693" s="2"/>
      <c r="QZ693" s="2"/>
      <c r="RA693" s="2"/>
      <c r="RB693" s="2"/>
      <c r="RC693" s="2"/>
      <c r="RD693" s="2"/>
      <c r="RE693" s="2"/>
      <c r="RF693" s="2"/>
      <c r="RG693" s="2"/>
      <c r="RH693" s="2"/>
      <c r="RI693" s="2"/>
      <c r="RJ693" s="2"/>
      <c r="RK693" s="2"/>
      <c r="RL693" s="2"/>
      <c r="RM693" s="2"/>
      <c r="RN693" s="2"/>
      <c r="RO693" s="2"/>
      <c r="RP693" s="2"/>
      <c r="RQ693" s="2"/>
      <c r="RR693" s="2"/>
      <c r="RS693" s="2"/>
      <c r="RT693" s="2"/>
      <c r="RU693" s="2"/>
      <c r="RV693" s="2"/>
      <c r="RW693" s="2"/>
      <c r="RX693" s="2"/>
      <c r="RY693" s="2"/>
      <c r="RZ693" s="2"/>
      <c r="SA693" s="2"/>
      <c r="SB693" s="2"/>
      <c r="SC693" s="2"/>
      <c r="SD693" s="2"/>
      <c r="SE693" s="2"/>
      <c r="SF693" s="2"/>
      <c r="SG693" s="2"/>
      <c r="SH693" s="2"/>
      <c r="SI693" s="2"/>
      <c r="SJ693" s="2"/>
      <c r="SK693" s="2"/>
      <c r="SL693" s="2"/>
      <c r="SM693" s="2"/>
      <c r="SN693" s="2"/>
      <c r="SO693" s="2"/>
      <c r="SP693" s="2"/>
      <c r="SQ693" s="2"/>
      <c r="SR693" s="2"/>
      <c r="SS693" s="2"/>
      <c r="ST693" s="2"/>
      <c r="SU693" s="2"/>
      <c r="SV693" s="2"/>
      <c r="SW693" s="2"/>
      <c r="SX693" s="2"/>
      <c r="SY693" s="2"/>
      <c r="SZ693" s="2"/>
      <c r="TA693" s="2"/>
      <c r="TB693" s="2"/>
      <c r="TC693" s="2"/>
      <c r="TD693" s="2"/>
      <c r="TE693" s="2"/>
      <c r="TF693" s="2"/>
      <c r="TG693" s="2"/>
      <c r="TH693" s="2"/>
      <c r="TI693" s="2"/>
      <c r="TJ693" s="2"/>
      <c r="TK693" s="2"/>
      <c r="TL693" s="2"/>
      <c r="TM693" s="2"/>
      <c r="TN693" s="2"/>
      <c r="TO693" s="2"/>
      <c r="TP693" s="2"/>
      <c r="TQ693" s="2"/>
      <c r="TR693" s="2"/>
      <c r="TS693" s="2"/>
      <c r="TT693" s="2"/>
      <c r="TU693" s="2"/>
      <c r="TV693" s="2"/>
      <c r="TW693" s="2"/>
      <c r="TX693" s="2"/>
      <c r="TY693" s="2"/>
      <c r="TZ693" s="2"/>
      <c r="UA693" s="2"/>
      <c r="UB693" s="2"/>
      <c r="UC693" s="2"/>
      <c r="UD693" s="2"/>
      <c r="UE693" s="2"/>
      <c r="UF693" s="2"/>
      <c r="UG693" s="2"/>
      <c r="UH693" s="2"/>
      <c r="UI693" s="2"/>
      <c r="UJ693" s="2"/>
      <c r="UK693" s="2"/>
      <c r="UL693" s="2"/>
      <c r="UM693" s="2"/>
      <c r="UN693" s="2"/>
      <c r="UO693" s="2"/>
      <c r="UP693" s="2"/>
      <c r="UQ693" s="2"/>
      <c r="UR693" s="2"/>
      <c r="US693" s="2"/>
      <c r="UT693" s="2"/>
      <c r="UU693" s="2"/>
      <c r="UV693" s="2"/>
      <c r="UW693" s="2"/>
      <c r="UX693" s="2"/>
      <c r="UY693" s="2"/>
      <c r="UZ693" s="2"/>
      <c r="VA693" s="2"/>
      <c r="VB693" s="2"/>
      <c r="VC693" s="2"/>
      <c r="VD693" s="2"/>
      <c r="VE693" s="2"/>
      <c r="VF693" s="2"/>
      <c r="VG693" s="2"/>
      <c r="VH693" s="2"/>
      <c r="VI693" s="2"/>
      <c r="VJ693" s="2"/>
      <c r="VK693" s="2"/>
      <c r="VL693" s="2"/>
      <c r="VM693" s="2"/>
      <c r="VN693" s="2"/>
      <c r="VO693" s="2"/>
      <c r="VP693" s="2"/>
      <c r="VQ693" s="2"/>
      <c r="VR693" s="2"/>
      <c r="VS693" s="2"/>
      <c r="VT693" s="2"/>
      <c r="VU693" s="2"/>
      <c r="VV693" s="2"/>
      <c r="VW693" s="2"/>
      <c r="VX693" s="2"/>
      <c r="VY693" s="2"/>
      <c r="VZ693" s="2"/>
      <c r="WA693" s="2"/>
      <c r="WB693" s="2"/>
      <c r="WC693" s="2"/>
      <c r="WD693" s="2"/>
      <c r="WE693" s="2"/>
      <c r="WF693" s="2"/>
      <c r="WG693" s="2"/>
      <c r="WH693" s="2"/>
      <c r="WI693" s="2"/>
      <c r="WJ693" s="2"/>
      <c r="WK693" s="2"/>
      <c r="WL693" s="2"/>
      <c r="WM693" s="2"/>
      <c r="WN693" s="2"/>
      <c r="WO693" s="2"/>
      <c r="WP693" s="2"/>
      <c r="WQ693" s="2"/>
      <c r="WR693" s="2"/>
      <c r="WS693" s="2"/>
      <c r="WT693" s="2"/>
      <c r="WU693" s="2"/>
      <c r="WV693" s="2"/>
      <c r="WW693" s="2"/>
      <c r="WX693" s="2"/>
      <c r="WY693" s="2"/>
      <c r="WZ693" s="2"/>
      <c r="XA693" s="2"/>
      <c r="XB693" s="2"/>
      <c r="XC693" s="2"/>
      <c r="XD693" s="2"/>
      <c r="XE693" s="2"/>
      <c r="XF693" s="2"/>
      <c r="XG693" s="2"/>
      <c r="XH693" s="2"/>
      <c r="XI693" s="2"/>
      <c r="XJ693" s="2"/>
      <c r="XK693" s="2"/>
      <c r="XL693" s="2"/>
      <c r="XM693" s="2"/>
      <c r="XN693" s="2"/>
      <c r="XO693" s="2"/>
      <c r="XP693" s="2"/>
      <c r="XQ693" s="2"/>
      <c r="XR693" s="2"/>
      <c r="XS693" s="2"/>
      <c r="XT693" s="2"/>
      <c r="XU693" s="2"/>
      <c r="XV693" s="2"/>
      <c r="XW693" s="2"/>
      <c r="XX693" s="2"/>
      <c r="XY693" s="2"/>
      <c r="XZ693" s="2"/>
      <c r="YA693" s="2"/>
      <c r="YB693" s="2"/>
      <c r="YC693" s="2"/>
      <c r="YD693" s="2"/>
      <c r="YE693" s="2"/>
      <c r="YF693" s="2"/>
      <c r="YG693" s="2"/>
      <c r="YH693" s="2"/>
      <c r="YI693" s="2"/>
      <c r="YJ693" s="2"/>
      <c r="YK693" s="2"/>
      <c r="YL693" s="2"/>
      <c r="YM693" s="2"/>
      <c r="YN693" s="2"/>
      <c r="YO693" s="2"/>
      <c r="YP693" s="2"/>
      <c r="YQ693" s="2"/>
      <c r="YR693" s="2"/>
      <c r="YS693" s="2"/>
      <c r="YT693" s="2"/>
      <c r="YU693" s="2"/>
      <c r="YV693" s="2"/>
      <c r="YW693" s="2"/>
      <c r="YX693" s="2"/>
      <c r="YY693" s="2"/>
      <c r="YZ693" s="2"/>
      <c r="ZA693" s="2"/>
      <c r="ZB693" s="2"/>
      <c r="ZC693" s="2"/>
      <c r="ZD693" s="2"/>
      <c r="ZE693" s="2"/>
      <c r="ZF693" s="2"/>
      <c r="ZG693" s="2"/>
      <c r="ZH693" s="2"/>
      <c r="ZI693" s="2"/>
      <c r="ZJ693" s="2"/>
      <c r="ZK693" s="2"/>
      <c r="ZL693" s="2"/>
      <c r="ZM693" s="2"/>
      <c r="ZN693" s="2"/>
      <c r="ZO693" s="2"/>
      <c r="ZP693" s="2"/>
      <c r="ZQ693" s="2"/>
      <c r="ZR693" s="2"/>
      <c r="ZS693" s="2"/>
      <c r="ZT693" s="2"/>
      <c r="ZU693" s="2"/>
      <c r="ZV693" s="2"/>
      <c r="ZW693" s="2"/>
      <c r="ZX693" s="2"/>
      <c r="ZY693" s="2"/>
      <c r="ZZ693" s="2"/>
      <c r="AAA693" s="2"/>
      <c r="AAB693" s="2"/>
      <c r="AAC693" s="2"/>
      <c r="AAD693" s="2"/>
      <c r="AAE693" s="2"/>
      <c r="AAF693" s="2"/>
      <c r="AAG693" s="2"/>
      <c r="AAH693" s="2"/>
      <c r="AAI693" s="2"/>
      <c r="AAJ693" s="2"/>
      <c r="AAK693" s="2"/>
      <c r="AAL693" s="2"/>
      <c r="AAM693" s="2"/>
      <c r="AAN693" s="2"/>
      <c r="AAO693" s="2"/>
      <c r="AAP693" s="2"/>
      <c r="AAQ693" s="2"/>
      <c r="AAR693" s="2"/>
      <c r="AAS693" s="2"/>
      <c r="AAT693" s="2"/>
      <c r="AAU693" s="2"/>
      <c r="AAV693" s="2"/>
      <c r="AAW693" s="2"/>
      <c r="AAX693" s="2"/>
      <c r="AAY693" s="2"/>
      <c r="AAZ693" s="2"/>
      <c r="ABA693" s="2"/>
      <c r="ABB693" s="2"/>
      <c r="ABC693" s="2"/>
      <c r="ABD693" s="2"/>
      <c r="ABE693" s="2"/>
      <c r="ABF693" s="2"/>
      <c r="ABG693" s="2"/>
      <c r="ABH693" s="2"/>
      <c r="ABI693" s="2"/>
      <c r="ABJ693" s="2"/>
      <c r="ABK693" s="2"/>
      <c r="ABL693" s="2"/>
      <c r="ABM693" s="2"/>
      <c r="ABN693" s="2"/>
      <c r="ABO693" s="2"/>
      <c r="ABP693" s="2"/>
      <c r="ABQ693" s="2"/>
      <c r="ABR693" s="2"/>
      <c r="ABS693" s="2"/>
      <c r="ABT693" s="2"/>
      <c r="ABU693" s="2"/>
      <c r="ABV693" s="2"/>
      <c r="ABW693" s="2"/>
      <c r="ABX693" s="2"/>
      <c r="ABY693" s="2"/>
      <c r="ABZ693" s="2"/>
      <c r="ACA693" s="2"/>
      <c r="ACB693" s="2"/>
      <c r="ACC693" s="2"/>
      <c r="ACD693" s="2"/>
      <c r="ACE693" s="2"/>
      <c r="ACF693" s="2"/>
      <c r="ACG693" s="2"/>
      <c r="ACH693" s="2"/>
      <c r="ACI693" s="2"/>
      <c r="ACJ693" s="2"/>
      <c r="ACK693" s="2"/>
      <c r="ACL693" s="2"/>
      <c r="ACM693" s="2"/>
      <c r="ACN693" s="2"/>
      <c r="ACO693" s="2"/>
      <c r="ACP693" s="2"/>
      <c r="ACQ693" s="2"/>
      <c r="ACR693" s="2"/>
      <c r="ACS693" s="2"/>
      <c r="ACT693" s="2"/>
      <c r="ACU693" s="2"/>
      <c r="ACV693" s="2"/>
      <c r="ACW693" s="2"/>
      <c r="ACX693" s="2"/>
      <c r="ACY693" s="2"/>
      <c r="ACZ693" s="2"/>
      <c r="ADA693" s="2"/>
      <c r="ADB693" s="2"/>
      <c r="ADC693" s="2"/>
      <c r="ADD693" s="2"/>
      <c r="ADE693" s="2"/>
      <c r="ADF693" s="2"/>
      <c r="ADG693" s="2"/>
      <c r="ADH693" s="2"/>
      <c r="ADI693" s="2"/>
      <c r="ADJ693" s="2"/>
      <c r="ADK693" s="2"/>
      <c r="ADL693" s="2"/>
      <c r="ADM693" s="2"/>
      <c r="ADN693" s="2"/>
      <c r="ADO693" s="2"/>
      <c r="ADP693" s="2"/>
      <c r="ADQ693" s="2"/>
      <c r="ADR693" s="2"/>
      <c r="ADS693" s="2"/>
      <c r="ADT693" s="2"/>
      <c r="ADU693" s="2"/>
      <c r="ADV693" s="2"/>
      <c r="ADW693" s="2"/>
      <c r="ADX693" s="2"/>
      <c r="ADY693" s="2"/>
      <c r="ADZ693" s="2"/>
      <c r="AEA693" s="2"/>
      <c r="AEB693" s="2"/>
      <c r="AEC693" s="2"/>
      <c r="AED693" s="2"/>
      <c r="AEE693" s="2"/>
      <c r="AEF693" s="2"/>
      <c r="AEG693" s="2"/>
      <c r="AEH693" s="2"/>
      <c r="AEI693" s="2"/>
      <c r="AEJ693" s="2"/>
      <c r="AEK693" s="2"/>
      <c r="AEL693" s="2"/>
      <c r="AEM693" s="2"/>
      <c r="AEN693" s="2"/>
      <c r="AEO693" s="2"/>
      <c r="AEP693" s="2"/>
      <c r="AEQ693" s="2"/>
      <c r="AER693" s="2"/>
      <c r="AES693" s="2"/>
      <c r="AET693" s="2"/>
      <c r="AEU693" s="2"/>
      <c r="AEV693" s="2"/>
      <c r="AEW693" s="2"/>
      <c r="AEX693" s="2"/>
      <c r="AEY693" s="2"/>
      <c r="AEZ693" s="2"/>
      <c r="AFA693" s="2"/>
      <c r="AFB693" s="2"/>
      <c r="AFC693" s="2"/>
      <c r="AFD693" s="2"/>
      <c r="AFE693" s="2"/>
      <c r="AFF693" s="2"/>
      <c r="AFG693" s="2"/>
      <c r="AFH693" s="2"/>
      <c r="AFI693" s="2"/>
      <c r="AFJ693" s="2"/>
      <c r="AFK693" s="2"/>
      <c r="AFL693" s="2"/>
      <c r="AFM693" s="2"/>
      <c r="AFN693" s="2"/>
      <c r="AFO693" s="2"/>
      <c r="AFP693" s="2"/>
      <c r="AFQ693" s="2"/>
      <c r="AFR693" s="2"/>
      <c r="AFS693" s="2"/>
      <c r="AFT693" s="2"/>
      <c r="AFU693" s="2"/>
      <c r="AFV693" s="2"/>
      <c r="AFW693" s="2"/>
      <c r="AFX693" s="2"/>
      <c r="AFY693" s="2"/>
      <c r="AFZ693" s="2"/>
      <c r="AGA693" s="2"/>
      <c r="AGB693" s="2"/>
      <c r="AGC693" s="2"/>
      <c r="AGD693" s="2"/>
      <c r="AGE693" s="2"/>
      <c r="AGF693" s="2"/>
      <c r="AGG693" s="2"/>
      <c r="AGH693" s="2"/>
      <c r="AGI693" s="2"/>
      <c r="AGJ693" s="2"/>
      <c r="AGK693" s="2"/>
      <c r="AGL693" s="2"/>
      <c r="AGM693" s="2"/>
      <c r="AGN693" s="2"/>
      <c r="AGO693" s="2"/>
      <c r="AGP693" s="2"/>
      <c r="AGQ693" s="2"/>
      <c r="AGR693" s="2"/>
      <c r="AGS693" s="2"/>
      <c r="AGT693" s="2"/>
      <c r="AGU693" s="2"/>
      <c r="AGV693" s="2"/>
      <c r="AGW693" s="2"/>
      <c r="AGX693" s="2"/>
      <c r="AGY693" s="2"/>
      <c r="AGZ693" s="2"/>
      <c r="AHA693" s="2"/>
      <c r="AHB693" s="2"/>
      <c r="AHC693" s="2"/>
      <c r="AHD693" s="2"/>
      <c r="AHE693" s="2"/>
      <c r="AHF693" s="2"/>
      <c r="AHG693" s="2"/>
      <c r="AHH693" s="2"/>
      <c r="AHI693" s="2"/>
      <c r="AHJ693" s="2"/>
      <c r="AHK693" s="2"/>
      <c r="AHL693" s="2"/>
      <c r="AHM693" s="2"/>
      <c r="AHN693" s="2"/>
      <c r="AHO693" s="2"/>
      <c r="AHP693" s="2"/>
      <c r="AHQ693" s="2"/>
      <c r="AHR693" s="2"/>
      <c r="AHS693" s="2"/>
      <c r="AHT693" s="2"/>
      <c r="AHU693" s="2"/>
      <c r="AHV693" s="2"/>
      <c r="AHW693" s="2"/>
      <c r="AHX693" s="2"/>
      <c r="AHY693" s="2"/>
      <c r="AHZ693" s="2"/>
      <c r="AIA693" s="2"/>
      <c r="AIB693" s="2"/>
      <c r="AIC693" s="2"/>
      <c r="AID693" s="2"/>
      <c r="AIE693" s="2"/>
      <c r="AIF693" s="2"/>
      <c r="AIG693" s="2"/>
      <c r="AIH693" s="2"/>
      <c r="AII693" s="2"/>
      <c r="AIJ693" s="2"/>
      <c r="AIK693" s="2"/>
      <c r="AIL693" s="2"/>
      <c r="AIM693" s="2"/>
      <c r="AIN693" s="2"/>
      <c r="AIO693" s="2"/>
      <c r="AIP693" s="2"/>
      <c r="AIQ693" s="2"/>
      <c r="AIR693" s="2"/>
      <c r="AIS693" s="2"/>
      <c r="AIT693" s="2"/>
      <c r="AIU693" s="2"/>
      <c r="AIV693" s="2"/>
      <c r="AIW693" s="2"/>
      <c r="AIX693" s="2"/>
      <c r="AIY693" s="2"/>
      <c r="AIZ693" s="2"/>
      <c r="AJA693" s="2"/>
      <c r="AJB693" s="2"/>
      <c r="AJC693" s="2"/>
      <c r="AJD693" s="2"/>
      <c r="AJE693" s="2"/>
      <c r="AJF693" s="2"/>
      <c r="AJG693" s="2"/>
      <c r="AJH693" s="2"/>
      <c r="AJI693" s="2"/>
      <c r="AJJ693" s="2"/>
      <c r="AJK693" s="2"/>
      <c r="AJL693" s="2"/>
      <c r="AJM693" s="2"/>
      <c r="AJN693" s="2"/>
      <c r="AJO693" s="2"/>
      <c r="AJP693" s="2"/>
      <c r="AJQ693" s="2"/>
      <c r="AJR693" s="2"/>
      <c r="AJS693" s="2"/>
      <c r="AJT693" s="2"/>
      <c r="AJU693" s="2"/>
      <c r="AJV693" s="2"/>
      <c r="AJW693" s="2"/>
      <c r="AJX693" s="2"/>
      <c r="AJY693" s="2"/>
      <c r="AJZ693" s="2"/>
      <c r="AKA693" s="2"/>
      <c r="AKB693" s="2"/>
      <c r="AKC693" s="2"/>
      <c r="AKD693" s="2"/>
      <c r="AKE693" s="2"/>
      <c r="AKF693" s="2"/>
      <c r="AKG693" s="2"/>
      <c r="AKH693" s="2"/>
      <c r="AKI693" s="2"/>
      <c r="AKJ693" s="2"/>
      <c r="AKK693" s="2"/>
      <c r="AKL693" s="2"/>
      <c r="AKM693" s="2"/>
      <c r="AKN693" s="2"/>
      <c r="AKO693" s="2"/>
      <c r="AKP693" s="2"/>
      <c r="AKQ693" s="2"/>
      <c r="AKR693" s="2"/>
      <c r="AKS693" s="2"/>
      <c r="AKT693" s="2"/>
      <c r="AKU693" s="2"/>
      <c r="AKV693" s="2"/>
      <c r="AKW693" s="2"/>
      <c r="AKX693" s="2"/>
      <c r="AKY693" s="2"/>
      <c r="AKZ693" s="2"/>
      <c r="ALA693" s="2"/>
      <c r="ALB693" s="2"/>
      <c r="ALC693" s="2"/>
      <c r="ALD693" s="2"/>
      <c r="ALE693" s="2"/>
      <c r="ALF693" s="2"/>
      <c r="ALG693" s="2"/>
      <c r="ALH693" s="2"/>
      <c r="ALI693" s="2"/>
      <c r="ALJ693" s="2"/>
      <c r="ALK693" s="2"/>
      <c r="ALL693" s="2"/>
      <c r="ALM693" s="2"/>
      <c r="ALN693" s="2"/>
      <c r="ALO693" s="2"/>
      <c r="ALP693" s="2"/>
      <c r="ALQ693" s="2"/>
      <c r="ALR693" s="2"/>
      <c r="ALS693" s="2"/>
      <c r="ALT693" s="2"/>
      <c r="ALU693" s="2"/>
      <c r="ALV693" s="2"/>
      <c r="ALW693" s="2"/>
      <c r="ALX693" s="2"/>
      <c r="ALY693" s="2"/>
      <c r="ALZ693" s="2"/>
      <c r="AMA693" s="2"/>
      <c r="AMB693" s="2"/>
      <c r="AMC693" s="2"/>
      <c r="AMD693" s="2"/>
      <c r="AME693" s="2"/>
      <c r="AMF693" s="2"/>
      <c r="AMG693" s="2"/>
      <c r="AMH693" s="2"/>
      <c r="AMI693" s="2"/>
      <c r="AMJ693" s="2"/>
      <c r="AMK693" s="2"/>
    </row>
    <row r="694" spans="1:1025" ht="15" customHeight="1">
      <c r="A694" s="226"/>
      <c r="B694" s="62"/>
      <c r="C694" s="29"/>
      <c r="D694" s="50"/>
      <c r="E694" s="50"/>
      <c r="F694" s="50"/>
      <c r="G694" s="50"/>
      <c r="H694" s="50"/>
      <c r="I694" s="50"/>
      <c r="J694" s="50"/>
      <c r="K694" s="50"/>
      <c r="L694" s="208"/>
      <c r="M694" s="242"/>
      <c r="N694" s="50"/>
      <c r="O694" s="50"/>
      <c r="P694" s="50"/>
      <c r="Q694" s="50"/>
      <c r="R694" s="50"/>
      <c r="S694" s="50"/>
      <c r="T694" s="50"/>
      <c r="U694" s="50"/>
      <c r="V694" s="51"/>
      <c r="W694" s="50"/>
      <c r="X694" s="61"/>
      <c r="Y694" s="53">
        <f t="shared" si="20"/>
        <v>0</v>
      </c>
      <c r="Z694" s="54">
        <f t="shared" si="21"/>
        <v>0</v>
      </c>
      <c r="AA694" s="54">
        <f>IF(Y694=0,0,IF(Y694&gt;7,AVERAGE(LARGE(D694:W694,{1,2,3,4,5,6,7,8})),0))</f>
        <v>0</v>
      </c>
      <c r="AB694" s="54">
        <f>IF(Y694=0,0,IF(Y694&gt;7,SUM(LARGE(D694:W694,{1,2,3,4,5,6,7,8})),0))</f>
        <v>0</v>
      </c>
      <c r="AC694" s="65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  <c r="IP694" s="2"/>
      <c r="IQ694" s="2"/>
      <c r="IR694" s="2"/>
      <c r="IS694" s="2"/>
      <c r="IT694" s="2"/>
      <c r="IU694" s="2"/>
      <c r="IV694" s="2"/>
      <c r="IW694" s="2"/>
      <c r="IX694" s="2"/>
      <c r="IY694" s="2"/>
      <c r="IZ694" s="2"/>
      <c r="JA694" s="2"/>
      <c r="JB694" s="2"/>
      <c r="JC694" s="2"/>
      <c r="JD694" s="2"/>
      <c r="JE694" s="2"/>
      <c r="JF694" s="2"/>
      <c r="JG694" s="2"/>
      <c r="JH694" s="2"/>
      <c r="JI694" s="2"/>
      <c r="JJ694" s="2"/>
      <c r="JK694" s="2"/>
      <c r="JL694" s="2"/>
      <c r="JM694" s="2"/>
      <c r="JN694" s="2"/>
      <c r="JO694" s="2"/>
      <c r="JP694" s="2"/>
      <c r="JQ694" s="2"/>
      <c r="JR694" s="2"/>
      <c r="JS694" s="2"/>
      <c r="JT694" s="2"/>
      <c r="JU694" s="2"/>
      <c r="JV694" s="2"/>
      <c r="JW694" s="2"/>
      <c r="JX694" s="2"/>
      <c r="JY694" s="2"/>
      <c r="JZ694" s="2"/>
      <c r="KA694" s="2"/>
      <c r="KB694" s="2"/>
      <c r="KC694" s="2"/>
      <c r="KD694" s="2"/>
      <c r="KE694" s="2"/>
      <c r="KF694" s="2"/>
      <c r="KG694" s="2"/>
      <c r="KH694" s="2"/>
      <c r="KI694" s="2"/>
      <c r="KJ694" s="2"/>
      <c r="KK694" s="2"/>
      <c r="KL694" s="2"/>
      <c r="KM694" s="2"/>
      <c r="KN694" s="2"/>
      <c r="KO694" s="2"/>
      <c r="KP694" s="2"/>
      <c r="KQ694" s="2"/>
      <c r="KR694" s="2"/>
      <c r="KS694" s="2"/>
      <c r="KT694" s="2"/>
      <c r="KU694" s="2"/>
      <c r="KV694" s="2"/>
      <c r="KW694" s="2"/>
      <c r="KX694" s="2"/>
      <c r="KY694" s="2"/>
      <c r="KZ694" s="2"/>
      <c r="LA694" s="2"/>
      <c r="LB694" s="2"/>
      <c r="LC694" s="2"/>
      <c r="LD694" s="2"/>
      <c r="LE694" s="2"/>
      <c r="LF694" s="2"/>
      <c r="LG694" s="2"/>
      <c r="LH694" s="2"/>
      <c r="LI694" s="2"/>
      <c r="LJ694" s="2"/>
      <c r="LK694" s="2"/>
      <c r="LL694" s="2"/>
      <c r="LM694" s="2"/>
      <c r="LN694" s="2"/>
      <c r="LO694" s="2"/>
      <c r="LP694" s="2"/>
      <c r="LQ694" s="2"/>
      <c r="LR694" s="2"/>
      <c r="LS694" s="2"/>
      <c r="LT694" s="2"/>
      <c r="LU694" s="2"/>
      <c r="LV694" s="2"/>
      <c r="LW694" s="2"/>
      <c r="LX694" s="2"/>
      <c r="LY694" s="2"/>
      <c r="LZ694" s="2"/>
      <c r="MA694" s="2"/>
      <c r="MB694" s="2"/>
      <c r="MC694" s="2"/>
      <c r="MD694" s="2"/>
      <c r="ME694" s="2"/>
      <c r="MF694" s="2"/>
      <c r="MG694" s="2"/>
      <c r="MH694" s="2"/>
      <c r="MI694" s="2"/>
      <c r="MJ694" s="2"/>
      <c r="MK694" s="2"/>
      <c r="ML694" s="2"/>
      <c r="MM694" s="2"/>
      <c r="MN694" s="2"/>
      <c r="MO694" s="2"/>
      <c r="MP694" s="2"/>
      <c r="MQ694" s="2"/>
      <c r="MR694" s="2"/>
      <c r="MS694" s="2"/>
      <c r="MT694" s="2"/>
      <c r="MU694" s="2"/>
      <c r="MV694" s="2"/>
      <c r="MW694" s="2"/>
      <c r="MX694" s="2"/>
      <c r="MY694" s="2"/>
      <c r="MZ694" s="2"/>
      <c r="NA694" s="2"/>
      <c r="NB694" s="2"/>
      <c r="NC694" s="2"/>
      <c r="ND694" s="2"/>
      <c r="NE694" s="2"/>
      <c r="NF694" s="2"/>
      <c r="NG694" s="2"/>
      <c r="NH694" s="2"/>
      <c r="NI694" s="2"/>
      <c r="NJ694" s="2"/>
      <c r="NK694" s="2"/>
      <c r="NL694" s="2"/>
      <c r="NM694" s="2"/>
      <c r="NN694" s="2"/>
      <c r="NO694" s="2"/>
      <c r="NP694" s="2"/>
      <c r="NQ694" s="2"/>
      <c r="NR694" s="2"/>
      <c r="NS694" s="2"/>
      <c r="NT694" s="2"/>
      <c r="NU694" s="2"/>
      <c r="NV694" s="2"/>
      <c r="NW694" s="2"/>
      <c r="NX694" s="2"/>
      <c r="NY694" s="2"/>
      <c r="NZ694" s="2"/>
      <c r="OA694" s="2"/>
      <c r="OB694" s="2"/>
      <c r="OC694" s="2"/>
      <c r="OD694" s="2"/>
      <c r="OE694" s="2"/>
      <c r="OF694" s="2"/>
      <c r="OG694" s="2"/>
      <c r="OH694" s="2"/>
      <c r="OI694" s="2"/>
      <c r="OJ694" s="2"/>
      <c r="OK694" s="2"/>
      <c r="OL694" s="2"/>
      <c r="OM694" s="2"/>
      <c r="ON694" s="2"/>
      <c r="OO694" s="2"/>
      <c r="OP694" s="2"/>
      <c r="OQ694" s="2"/>
      <c r="OR694" s="2"/>
      <c r="OS694" s="2"/>
      <c r="OT694" s="2"/>
      <c r="OU694" s="2"/>
      <c r="OV694" s="2"/>
      <c r="OW694" s="2"/>
      <c r="OX694" s="2"/>
      <c r="OY694" s="2"/>
      <c r="OZ694" s="2"/>
      <c r="PA694" s="2"/>
      <c r="PB694" s="2"/>
      <c r="PC694" s="2"/>
      <c r="PD694" s="2"/>
      <c r="PE694" s="2"/>
      <c r="PF694" s="2"/>
      <c r="PG694" s="2"/>
      <c r="PH694" s="2"/>
      <c r="PI694" s="2"/>
      <c r="PJ694" s="2"/>
      <c r="PK694" s="2"/>
      <c r="PL694" s="2"/>
      <c r="PM694" s="2"/>
      <c r="PN694" s="2"/>
      <c r="PO694" s="2"/>
      <c r="PP694" s="2"/>
      <c r="PQ694" s="2"/>
      <c r="PR694" s="2"/>
      <c r="PS694" s="2"/>
      <c r="PT694" s="2"/>
      <c r="PU694" s="2"/>
      <c r="PV694" s="2"/>
      <c r="PW694" s="2"/>
      <c r="PX694" s="2"/>
      <c r="PY694" s="2"/>
      <c r="PZ694" s="2"/>
      <c r="QA694" s="2"/>
      <c r="QB694" s="2"/>
      <c r="QC694" s="2"/>
      <c r="QD694" s="2"/>
      <c r="QE694" s="2"/>
      <c r="QF694" s="2"/>
      <c r="QG694" s="2"/>
      <c r="QH694" s="2"/>
      <c r="QI694" s="2"/>
      <c r="QJ694" s="2"/>
      <c r="QK694" s="2"/>
      <c r="QL694" s="2"/>
      <c r="QM694" s="2"/>
      <c r="QN694" s="2"/>
      <c r="QO694" s="2"/>
      <c r="QP694" s="2"/>
      <c r="QQ694" s="2"/>
      <c r="QR694" s="2"/>
      <c r="QS694" s="2"/>
      <c r="QT694" s="2"/>
      <c r="QU694" s="2"/>
      <c r="QV694" s="2"/>
      <c r="QW694" s="2"/>
      <c r="QX694" s="2"/>
      <c r="QY694" s="2"/>
      <c r="QZ694" s="2"/>
      <c r="RA694" s="2"/>
      <c r="RB694" s="2"/>
      <c r="RC694" s="2"/>
      <c r="RD694" s="2"/>
      <c r="RE694" s="2"/>
      <c r="RF694" s="2"/>
      <c r="RG694" s="2"/>
      <c r="RH694" s="2"/>
      <c r="RI694" s="2"/>
      <c r="RJ694" s="2"/>
      <c r="RK694" s="2"/>
      <c r="RL694" s="2"/>
      <c r="RM694" s="2"/>
      <c r="RN694" s="2"/>
      <c r="RO694" s="2"/>
      <c r="RP694" s="2"/>
      <c r="RQ694" s="2"/>
      <c r="RR694" s="2"/>
      <c r="RS694" s="2"/>
      <c r="RT694" s="2"/>
      <c r="RU694" s="2"/>
      <c r="RV694" s="2"/>
      <c r="RW694" s="2"/>
      <c r="RX694" s="2"/>
      <c r="RY694" s="2"/>
      <c r="RZ694" s="2"/>
      <c r="SA694" s="2"/>
      <c r="SB694" s="2"/>
      <c r="SC694" s="2"/>
      <c r="SD694" s="2"/>
      <c r="SE694" s="2"/>
      <c r="SF694" s="2"/>
      <c r="SG694" s="2"/>
      <c r="SH694" s="2"/>
      <c r="SI694" s="2"/>
      <c r="SJ694" s="2"/>
      <c r="SK694" s="2"/>
      <c r="SL694" s="2"/>
      <c r="SM694" s="2"/>
      <c r="SN694" s="2"/>
      <c r="SO694" s="2"/>
      <c r="SP694" s="2"/>
      <c r="SQ694" s="2"/>
      <c r="SR694" s="2"/>
      <c r="SS694" s="2"/>
      <c r="ST694" s="2"/>
      <c r="SU694" s="2"/>
      <c r="SV694" s="2"/>
      <c r="SW694" s="2"/>
      <c r="SX694" s="2"/>
      <c r="SY694" s="2"/>
      <c r="SZ694" s="2"/>
      <c r="TA694" s="2"/>
      <c r="TB694" s="2"/>
      <c r="TC694" s="2"/>
      <c r="TD694" s="2"/>
      <c r="TE694" s="2"/>
      <c r="TF694" s="2"/>
      <c r="TG694" s="2"/>
      <c r="TH694" s="2"/>
      <c r="TI694" s="2"/>
      <c r="TJ694" s="2"/>
      <c r="TK694" s="2"/>
      <c r="TL694" s="2"/>
      <c r="TM694" s="2"/>
      <c r="TN694" s="2"/>
      <c r="TO694" s="2"/>
      <c r="TP694" s="2"/>
      <c r="TQ694" s="2"/>
      <c r="TR694" s="2"/>
      <c r="TS694" s="2"/>
      <c r="TT694" s="2"/>
      <c r="TU694" s="2"/>
      <c r="TV694" s="2"/>
      <c r="TW694" s="2"/>
      <c r="TX694" s="2"/>
      <c r="TY694" s="2"/>
      <c r="TZ694" s="2"/>
      <c r="UA694" s="2"/>
      <c r="UB694" s="2"/>
      <c r="UC694" s="2"/>
      <c r="UD694" s="2"/>
      <c r="UE694" s="2"/>
      <c r="UF694" s="2"/>
      <c r="UG694" s="2"/>
      <c r="UH694" s="2"/>
      <c r="UI694" s="2"/>
      <c r="UJ694" s="2"/>
      <c r="UK694" s="2"/>
      <c r="UL694" s="2"/>
      <c r="UM694" s="2"/>
      <c r="UN694" s="2"/>
      <c r="UO694" s="2"/>
      <c r="UP694" s="2"/>
      <c r="UQ694" s="2"/>
      <c r="UR694" s="2"/>
      <c r="US694" s="2"/>
      <c r="UT694" s="2"/>
      <c r="UU694" s="2"/>
      <c r="UV694" s="2"/>
      <c r="UW694" s="2"/>
      <c r="UX694" s="2"/>
      <c r="UY694" s="2"/>
      <c r="UZ694" s="2"/>
      <c r="VA694" s="2"/>
      <c r="VB694" s="2"/>
      <c r="VC694" s="2"/>
      <c r="VD694" s="2"/>
      <c r="VE694" s="2"/>
      <c r="VF694" s="2"/>
      <c r="VG694" s="2"/>
      <c r="VH694" s="2"/>
      <c r="VI694" s="2"/>
      <c r="VJ694" s="2"/>
      <c r="VK694" s="2"/>
      <c r="VL694" s="2"/>
      <c r="VM694" s="2"/>
      <c r="VN694" s="2"/>
      <c r="VO694" s="2"/>
      <c r="VP694" s="2"/>
      <c r="VQ694" s="2"/>
      <c r="VR694" s="2"/>
      <c r="VS694" s="2"/>
      <c r="VT694" s="2"/>
      <c r="VU694" s="2"/>
      <c r="VV694" s="2"/>
      <c r="VW694" s="2"/>
      <c r="VX694" s="2"/>
      <c r="VY694" s="2"/>
      <c r="VZ694" s="2"/>
      <c r="WA694" s="2"/>
      <c r="WB694" s="2"/>
      <c r="WC694" s="2"/>
      <c r="WD694" s="2"/>
      <c r="WE694" s="2"/>
      <c r="WF694" s="2"/>
      <c r="WG694" s="2"/>
      <c r="WH694" s="2"/>
      <c r="WI694" s="2"/>
      <c r="WJ694" s="2"/>
      <c r="WK694" s="2"/>
      <c r="WL694" s="2"/>
      <c r="WM694" s="2"/>
      <c r="WN694" s="2"/>
      <c r="WO694" s="2"/>
      <c r="WP694" s="2"/>
      <c r="WQ694" s="2"/>
      <c r="WR694" s="2"/>
      <c r="WS694" s="2"/>
      <c r="WT694" s="2"/>
      <c r="WU694" s="2"/>
      <c r="WV694" s="2"/>
      <c r="WW694" s="2"/>
      <c r="WX694" s="2"/>
      <c r="WY694" s="2"/>
      <c r="WZ694" s="2"/>
      <c r="XA694" s="2"/>
      <c r="XB694" s="2"/>
      <c r="XC694" s="2"/>
      <c r="XD694" s="2"/>
      <c r="XE694" s="2"/>
      <c r="XF694" s="2"/>
      <c r="XG694" s="2"/>
      <c r="XH694" s="2"/>
      <c r="XI694" s="2"/>
      <c r="XJ694" s="2"/>
      <c r="XK694" s="2"/>
      <c r="XL694" s="2"/>
      <c r="XM694" s="2"/>
      <c r="XN694" s="2"/>
      <c r="XO694" s="2"/>
      <c r="XP694" s="2"/>
      <c r="XQ694" s="2"/>
      <c r="XR694" s="2"/>
      <c r="XS694" s="2"/>
      <c r="XT694" s="2"/>
      <c r="XU694" s="2"/>
      <c r="XV694" s="2"/>
      <c r="XW694" s="2"/>
      <c r="XX694" s="2"/>
      <c r="XY694" s="2"/>
      <c r="XZ694" s="2"/>
      <c r="YA694" s="2"/>
      <c r="YB694" s="2"/>
      <c r="YC694" s="2"/>
      <c r="YD694" s="2"/>
      <c r="YE694" s="2"/>
      <c r="YF694" s="2"/>
      <c r="YG694" s="2"/>
      <c r="YH694" s="2"/>
      <c r="YI694" s="2"/>
      <c r="YJ694" s="2"/>
      <c r="YK694" s="2"/>
      <c r="YL694" s="2"/>
      <c r="YM694" s="2"/>
      <c r="YN694" s="2"/>
      <c r="YO694" s="2"/>
      <c r="YP694" s="2"/>
      <c r="YQ694" s="2"/>
      <c r="YR694" s="2"/>
      <c r="YS694" s="2"/>
      <c r="YT694" s="2"/>
      <c r="YU694" s="2"/>
      <c r="YV694" s="2"/>
      <c r="YW694" s="2"/>
      <c r="YX694" s="2"/>
      <c r="YY694" s="2"/>
      <c r="YZ694" s="2"/>
      <c r="ZA694" s="2"/>
      <c r="ZB694" s="2"/>
      <c r="ZC694" s="2"/>
      <c r="ZD694" s="2"/>
      <c r="ZE694" s="2"/>
      <c r="ZF694" s="2"/>
      <c r="ZG694" s="2"/>
      <c r="ZH694" s="2"/>
      <c r="ZI694" s="2"/>
      <c r="ZJ694" s="2"/>
      <c r="ZK694" s="2"/>
      <c r="ZL694" s="2"/>
      <c r="ZM694" s="2"/>
      <c r="ZN694" s="2"/>
      <c r="ZO694" s="2"/>
      <c r="ZP694" s="2"/>
      <c r="ZQ694" s="2"/>
      <c r="ZR694" s="2"/>
      <c r="ZS694" s="2"/>
      <c r="ZT694" s="2"/>
      <c r="ZU694" s="2"/>
      <c r="ZV694" s="2"/>
      <c r="ZW694" s="2"/>
      <c r="ZX694" s="2"/>
      <c r="ZY694" s="2"/>
      <c r="ZZ694" s="2"/>
      <c r="AAA694" s="2"/>
      <c r="AAB694" s="2"/>
      <c r="AAC694" s="2"/>
      <c r="AAD694" s="2"/>
      <c r="AAE694" s="2"/>
      <c r="AAF694" s="2"/>
      <c r="AAG694" s="2"/>
      <c r="AAH694" s="2"/>
      <c r="AAI694" s="2"/>
      <c r="AAJ694" s="2"/>
      <c r="AAK694" s="2"/>
      <c r="AAL694" s="2"/>
      <c r="AAM694" s="2"/>
      <c r="AAN694" s="2"/>
      <c r="AAO694" s="2"/>
      <c r="AAP694" s="2"/>
      <c r="AAQ694" s="2"/>
      <c r="AAR694" s="2"/>
      <c r="AAS694" s="2"/>
      <c r="AAT694" s="2"/>
      <c r="AAU694" s="2"/>
      <c r="AAV694" s="2"/>
      <c r="AAW694" s="2"/>
      <c r="AAX694" s="2"/>
      <c r="AAY694" s="2"/>
      <c r="AAZ694" s="2"/>
      <c r="ABA694" s="2"/>
      <c r="ABB694" s="2"/>
      <c r="ABC694" s="2"/>
      <c r="ABD694" s="2"/>
      <c r="ABE694" s="2"/>
      <c r="ABF694" s="2"/>
      <c r="ABG694" s="2"/>
      <c r="ABH694" s="2"/>
      <c r="ABI694" s="2"/>
      <c r="ABJ694" s="2"/>
      <c r="ABK694" s="2"/>
      <c r="ABL694" s="2"/>
      <c r="ABM694" s="2"/>
      <c r="ABN694" s="2"/>
      <c r="ABO694" s="2"/>
      <c r="ABP694" s="2"/>
      <c r="ABQ694" s="2"/>
      <c r="ABR694" s="2"/>
      <c r="ABS694" s="2"/>
      <c r="ABT694" s="2"/>
      <c r="ABU694" s="2"/>
      <c r="ABV694" s="2"/>
      <c r="ABW694" s="2"/>
      <c r="ABX694" s="2"/>
      <c r="ABY694" s="2"/>
      <c r="ABZ694" s="2"/>
      <c r="ACA694" s="2"/>
      <c r="ACB694" s="2"/>
      <c r="ACC694" s="2"/>
      <c r="ACD694" s="2"/>
      <c r="ACE694" s="2"/>
      <c r="ACF694" s="2"/>
      <c r="ACG694" s="2"/>
      <c r="ACH694" s="2"/>
      <c r="ACI694" s="2"/>
      <c r="ACJ694" s="2"/>
      <c r="ACK694" s="2"/>
      <c r="ACL694" s="2"/>
      <c r="ACM694" s="2"/>
      <c r="ACN694" s="2"/>
      <c r="ACO694" s="2"/>
      <c r="ACP694" s="2"/>
      <c r="ACQ694" s="2"/>
      <c r="ACR694" s="2"/>
      <c r="ACS694" s="2"/>
      <c r="ACT694" s="2"/>
      <c r="ACU694" s="2"/>
      <c r="ACV694" s="2"/>
      <c r="ACW694" s="2"/>
      <c r="ACX694" s="2"/>
      <c r="ACY694" s="2"/>
      <c r="ACZ694" s="2"/>
      <c r="ADA694" s="2"/>
      <c r="ADB694" s="2"/>
      <c r="ADC694" s="2"/>
      <c r="ADD694" s="2"/>
      <c r="ADE694" s="2"/>
      <c r="ADF694" s="2"/>
      <c r="ADG694" s="2"/>
      <c r="ADH694" s="2"/>
      <c r="ADI694" s="2"/>
      <c r="ADJ694" s="2"/>
      <c r="ADK694" s="2"/>
      <c r="ADL694" s="2"/>
      <c r="ADM694" s="2"/>
      <c r="ADN694" s="2"/>
      <c r="ADO694" s="2"/>
      <c r="ADP694" s="2"/>
      <c r="ADQ694" s="2"/>
      <c r="ADR694" s="2"/>
      <c r="ADS694" s="2"/>
      <c r="ADT694" s="2"/>
      <c r="ADU694" s="2"/>
      <c r="ADV694" s="2"/>
      <c r="ADW694" s="2"/>
      <c r="ADX694" s="2"/>
      <c r="ADY694" s="2"/>
      <c r="ADZ694" s="2"/>
      <c r="AEA694" s="2"/>
      <c r="AEB694" s="2"/>
      <c r="AEC694" s="2"/>
      <c r="AED694" s="2"/>
      <c r="AEE694" s="2"/>
      <c r="AEF694" s="2"/>
      <c r="AEG694" s="2"/>
      <c r="AEH694" s="2"/>
      <c r="AEI694" s="2"/>
      <c r="AEJ694" s="2"/>
      <c r="AEK694" s="2"/>
      <c r="AEL694" s="2"/>
      <c r="AEM694" s="2"/>
      <c r="AEN694" s="2"/>
      <c r="AEO694" s="2"/>
      <c r="AEP694" s="2"/>
      <c r="AEQ694" s="2"/>
      <c r="AER694" s="2"/>
      <c r="AES694" s="2"/>
      <c r="AET694" s="2"/>
      <c r="AEU694" s="2"/>
      <c r="AEV694" s="2"/>
      <c r="AEW694" s="2"/>
      <c r="AEX694" s="2"/>
      <c r="AEY694" s="2"/>
      <c r="AEZ694" s="2"/>
      <c r="AFA694" s="2"/>
      <c r="AFB694" s="2"/>
      <c r="AFC694" s="2"/>
      <c r="AFD694" s="2"/>
      <c r="AFE694" s="2"/>
      <c r="AFF694" s="2"/>
      <c r="AFG694" s="2"/>
      <c r="AFH694" s="2"/>
      <c r="AFI694" s="2"/>
      <c r="AFJ694" s="2"/>
      <c r="AFK694" s="2"/>
      <c r="AFL694" s="2"/>
      <c r="AFM694" s="2"/>
      <c r="AFN694" s="2"/>
      <c r="AFO694" s="2"/>
      <c r="AFP694" s="2"/>
      <c r="AFQ694" s="2"/>
      <c r="AFR694" s="2"/>
      <c r="AFS694" s="2"/>
      <c r="AFT694" s="2"/>
      <c r="AFU694" s="2"/>
      <c r="AFV694" s="2"/>
      <c r="AFW694" s="2"/>
      <c r="AFX694" s="2"/>
      <c r="AFY694" s="2"/>
      <c r="AFZ694" s="2"/>
      <c r="AGA694" s="2"/>
      <c r="AGB694" s="2"/>
      <c r="AGC694" s="2"/>
      <c r="AGD694" s="2"/>
      <c r="AGE694" s="2"/>
      <c r="AGF694" s="2"/>
      <c r="AGG694" s="2"/>
      <c r="AGH694" s="2"/>
      <c r="AGI694" s="2"/>
      <c r="AGJ694" s="2"/>
      <c r="AGK694" s="2"/>
      <c r="AGL694" s="2"/>
      <c r="AGM694" s="2"/>
      <c r="AGN694" s="2"/>
      <c r="AGO694" s="2"/>
      <c r="AGP694" s="2"/>
      <c r="AGQ694" s="2"/>
      <c r="AGR694" s="2"/>
      <c r="AGS694" s="2"/>
      <c r="AGT694" s="2"/>
      <c r="AGU694" s="2"/>
      <c r="AGV694" s="2"/>
      <c r="AGW694" s="2"/>
      <c r="AGX694" s="2"/>
      <c r="AGY694" s="2"/>
      <c r="AGZ694" s="2"/>
      <c r="AHA694" s="2"/>
      <c r="AHB694" s="2"/>
      <c r="AHC694" s="2"/>
      <c r="AHD694" s="2"/>
      <c r="AHE694" s="2"/>
      <c r="AHF694" s="2"/>
      <c r="AHG694" s="2"/>
      <c r="AHH694" s="2"/>
      <c r="AHI694" s="2"/>
      <c r="AHJ694" s="2"/>
      <c r="AHK694" s="2"/>
      <c r="AHL694" s="2"/>
      <c r="AHM694" s="2"/>
      <c r="AHN694" s="2"/>
      <c r="AHO694" s="2"/>
      <c r="AHP694" s="2"/>
      <c r="AHQ694" s="2"/>
      <c r="AHR694" s="2"/>
      <c r="AHS694" s="2"/>
      <c r="AHT694" s="2"/>
      <c r="AHU694" s="2"/>
      <c r="AHV694" s="2"/>
      <c r="AHW694" s="2"/>
      <c r="AHX694" s="2"/>
      <c r="AHY694" s="2"/>
      <c r="AHZ694" s="2"/>
      <c r="AIA694" s="2"/>
      <c r="AIB694" s="2"/>
      <c r="AIC694" s="2"/>
      <c r="AID694" s="2"/>
      <c r="AIE694" s="2"/>
      <c r="AIF694" s="2"/>
      <c r="AIG694" s="2"/>
      <c r="AIH694" s="2"/>
      <c r="AII694" s="2"/>
      <c r="AIJ694" s="2"/>
      <c r="AIK694" s="2"/>
      <c r="AIL694" s="2"/>
      <c r="AIM694" s="2"/>
      <c r="AIN694" s="2"/>
      <c r="AIO694" s="2"/>
      <c r="AIP694" s="2"/>
      <c r="AIQ694" s="2"/>
      <c r="AIR694" s="2"/>
      <c r="AIS694" s="2"/>
      <c r="AIT694" s="2"/>
      <c r="AIU694" s="2"/>
      <c r="AIV694" s="2"/>
      <c r="AIW694" s="2"/>
      <c r="AIX694" s="2"/>
      <c r="AIY694" s="2"/>
      <c r="AIZ694" s="2"/>
      <c r="AJA694" s="2"/>
      <c r="AJB694" s="2"/>
      <c r="AJC694" s="2"/>
      <c r="AJD694" s="2"/>
      <c r="AJE694" s="2"/>
      <c r="AJF694" s="2"/>
      <c r="AJG694" s="2"/>
      <c r="AJH694" s="2"/>
      <c r="AJI694" s="2"/>
      <c r="AJJ694" s="2"/>
      <c r="AJK694" s="2"/>
      <c r="AJL694" s="2"/>
      <c r="AJM694" s="2"/>
      <c r="AJN694" s="2"/>
      <c r="AJO694" s="2"/>
      <c r="AJP694" s="2"/>
      <c r="AJQ694" s="2"/>
      <c r="AJR694" s="2"/>
      <c r="AJS694" s="2"/>
      <c r="AJT694" s="2"/>
      <c r="AJU694" s="2"/>
      <c r="AJV694" s="2"/>
      <c r="AJW694" s="2"/>
      <c r="AJX694" s="2"/>
      <c r="AJY694" s="2"/>
      <c r="AJZ694" s="2"/>
      <c r="AKA694" s="2"/>
      <c r="AKB694" s="2"/>
      <c r="AKC694" s="2"/>
      <c r="AKD694" s="2"/>
      <c r="AKE694" s="2"/>
      <c r="AKF694" s="2"/>
      <c r="AKG694" s="2"/>
      <c r="AKH694" s="2"/>
      <c r="AKI694" s="2"/>
      <c r="AKJ694" s="2"/>
      <c r="AKK694" s="2"/>
      <c r="AKL694" s="2"/>
      <c r="AKM694" s="2"/>
      <c r="AKN694" s="2"/>
      <c r="AKO694" s="2"/>
      <c r="AKP694" s="2"/>
      <c r="AKQ694" s="2"/>
      <c r="AKR694" s="2"/>
      <c r="AKS694" s="2"/>
      <c r="AKT694" s="2"/>
      <c r="AKU694" s="2"/>
      <c r="AKV694" s="2"/>
      <c r="AKW694" s="2"/>
      <c r="AKX694" s="2"/>
      <c r="AKY694" s="2"/>
      <c r="AKZ694" s="2"/>
      <c r="ALA694" s="2"/>
      <c r="ALB694" s="2"/>
      <c r="ALC694" s="2"/>
      <c r="ALD694" s="2"/>
      <c r="ALE694" s="2"/>
      <c r="ALF694" s="2"/>
      <c r="ALG694" s="2"/>
      <c r="ALH694" s="2"/>
      <c r="ALI694" s="2"/>
      <c r="ALJ694" s="2"/>
      <c r="ALK694" s="2"/>
      <c r="ALL694" s="2"/>
      <c r="ALM694" s="2"/>
      <c r="ALN694" s="2"/>
      <c r="ALO694" s="2"/>
      <c r="ALP694" s="2"/>
      <c r="ALQ694" s="2"/>
      <c r="ALR694" s="2"/>
      <c r="ALS694" s="2"/>
      <c r="ALT694" s="2"/>
      <c r="ALU694" s="2"/>
      <c r="ALV694" s="2"/>
      <c r="ALW694" s="2"/>
      <c r="ALX694" s="2"/>
      <c r="ALY694" s="2"/>
      <c r="ALZ694" s="2"/>
      <c r="AMA694" s="2"/>
      <c r="AMB694" s="2"/>
      <c r="AMC694" s="2"/>
      <c r="AMD694" s="2"/>
      <c r="AME694" s="2"/>
      <c r="AMF694" s="2"/>
      <c r="AMG694" s="2"/>
      <c r="AMH694" s="2"/>
      <c r="AMI694" s="2"/>
      <c r="AMJ694" s="2"/>
      <c r="AMK694" s="2"/>
    </row>
    <row r="695" spans="1:1025" ht="15" customHeight="1">
      <c r="A695" s="271"/>
      <c r="B695" s="236"/>
      <c r="C695" s="264"/>
      <c r="D695" s="263"/>
      <c r="E695" s="50"/>
      <c r="F695" s="50"/>
      <c r="G695" s="50"/>
      <c r="H695" s="50"/>
      <c r="I695" s="50"/>
      <c r="J695" s="50"/>
      <c r="K695" s="50"/>
      <c r="L695" s="208"/>
      <c r="M695" s="242"/>
      <c r="N695" s="50"/>
      <c r="O695" s="50"/>
      <c r="P695" s="50"/>
      <c r="Q695" s="50"/>
      <c r="R695" s="50"/>
      <c r="S695" s="50"/>
      <c r="T695" s="50"/>
      <c r="U695" s="50"/>
      <c r="V695" s="51"/>
      <c r="W695" s="50"/>
      <c r="X695" s="61"/>
      <c r="Y695" s="53">
        <f t="shared" si="20"/>
        <v>0</v>
      </c>
      <c r="Z695" s="54">
        <f t="shared" si="21"/>
        <v>0</v>
      </c>
      <c r="AA695" s="54">
        <f>IF(Y695=0,0,IF(Y695&gt;7,AVERAGE(LARGE(D695:W695,{1,2,3,4,5,6,7,8})),0))</f>
        <v>0</v>
      </c>
      <c r="AB695" s="54">
        <f>IF(Y695=0,0,IF(Y695&gt;7,SUM(LARGE(D695:W695,{1,2,3,4,5,6,7,8})),0))</f>
        <v>0</v>
      </c>
      <c r="AC695" s="65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  <c r="IP695" s="2"/>
      <c r="IQ695" s="2"/>
      <c r="IR695" s="2"/>
      <c r="IS695" s="2"/>
      <c r="IT695" s="2"/>
      <c r="IU695" s="2"/>
      <c r="IV695" s="2"/>
      <c r="IW695" s="2"/>
      <c r="IX695" s="2"/>
      <c r="IY695" s="2"/>
      <c r="IZ695" s="2"/>
      <c r="JA695" s="2"/>
      <c r="JB695" s="2"/>
      <c r="JC695" s="2"/>
      <c r="JD695" s="2"/>
      <c r="JE695" s="2"/>
      <c r="JF695" s="2"/>
      <c r="JG695" s="2"/>
      <c r="JH695" s="2"/>
      <c r="JI695" s="2"/>
      <c r="JJ695" s="2"/>
      <c r="JK695" s="2"/>
      <c r="JL695" s="2"/>
      <c r="JM695" s="2"/>
      <c r="JN695" s="2"/>
      <c r="JO695" s="2"/>
      <c r="JP695" s="2"/>
      <c r="JQ695" s="2"/>
      <c r="JR695" s="2"/>
      <c r="JS695" s="2"/>
      <c r="JT695" s="2"/>
      <c r="JU695" s="2"/>
      <c r="JV695" s="2"/>
      <c r="JW695" s="2"/>
      <c r="JX695" s="2"/>
      <c r="JY695" s="2"/>
      <c r="JZ695" s="2"/>
      <c r="KA695" s="2"/>
      <c r="KB695" s="2"/>
      <c r="KC695" s="2"/>
      <c r="KD695" s="2"/>
      <c r="KE695" s="2"/>
      <c r="KF695" s="2"/>
      <c r="KG695" s="2"/>
      <c r="KH695" s="2"/>
      <c r="KI695" s="2"/>
      <c r="KJ695" s="2"/>
      <c r="KK695" s="2"/>
      <c r="KL695" s="2"/>
      <c r="KM695" s="2"/>
      <c r="KN695" s="2"/>
      <c r="KO695" s="2"/>
      <c r="KP695" s="2"/>
      <c r="KQ695" s="2"/>
      <c r="KR695" s="2"/>
      <c r="KS695" s="2"/>
      <c r="KT695" s="2"/>
      <c r="KU695" s="2"/>
      <c r="KV695" s="2"/>
      <c r="KW695" s="2"/>
      <c r="KX695" s="2"/>
      <c r="KY695" s="2"/>
      <c r="KZ695" s="2"/>
      <c r="LA695" s="2"/>
      <c r="LB695" s="2"/>
      <c r="LC695" s="2"/>
      <c r="LD695" s="2"/>
      <c r="LE695" s="2"/>
      <c r="LF695" s="2"/>
      <c r="LG695" s="2"/>
      <c r="LH695" s="2"/>
      <c r="LI695" s="2"/>
      <c r="LJ695" s="2"/>
      <c r="LK695" s="2"/>
      <c r="LL695" s="2"/>
      <c r="LM695" s="2"/>
      <c r="LN695" s="2"/>
      <c r="LO695" s="2"/>
      <c r="LP695" s="2"/>
      <c r="LQ695" s="2"/>
      <c r="LR695" s="2"/>
      <c r="LS695" s="2"/>
      <c r="LT695" s="2"/>
      <c r="LU695" s="2"/>
      <c r="LV695" s="2"/>
      <c r="LW695" s="2"/>
      <c r="LX695" s="2"/>
      <c r="LY695" s="2"/>
      <c r="LZ695" s="2"/>
      <c r="MA695" s="2"/>
      <c r="MB695" s="2"/>
      <c r="MC695" s="2"/>
      <c r="MD695" s="2"/>
      <c r="ME695" s="2"/>
      <c r="MF695" s="2"/>
      <c r="MG695" s="2"/>
      <c r="MH695" s="2"/>
      <c r="MI695" s="2"/>
      <c r="MJ695" s="2"/>
      <c r="MK695" s="2"/>
      <c r="ML695" s="2"/>
      <c r="MM695" s="2"/>
      <c r="MN695" s="2"/>
      <c r="MO695" s="2"/>
      <c r="MP695" s="2"/>
      <c r="MQ695" s="2"/>
      <c r="MR695" s="2"/>
      <c r="MS695" s="2"/>
      <c r="MT695" s="2"/>
      <c r="MU695" s="2"/>
      <c r="MV695" s="2"/>
      <c r="MW695" s="2"/>
      <c r="MX695" s="2"/>
      <c r="MY695" s="2"/>
      <c r="MZ695" s="2"/>
      <c r="NA695" s="2"/>
      <c r="NB695" s="2"/>
      <c r="NC695" s="2"/>
      <c r="ND695" s="2"/>
      <c r="NE695" s="2"/>
      <c r="NF695" s="2"/>
      <c r="NG695" s="2"/>
      <c r="NH695" s="2"/>
      <c r="NI695" s="2"/>
      <c r="NJ695" s="2"/>
      <c r="NK695" s="2"/>
      <c r="NL695" s="2"/>
      <c r="NM695" s="2"/>
      <c r="NN695" s="2"/>
      <c r="NO695" s="2"/>
      <c r="NP695" s="2"/>
      <c r="NQ695" s="2"/>
      <c r="NR695" s="2"/>
      <c r="NS695" s="2"/>
      <c r="NT695" s="2"/>
      <c r="NU695" s="2"/>
      <c r="NV695" s="2"/>
      <c r="NW695" s="2"/>
      <c r="NX695" s="2"/>
      <c r="NY695" s="2"/>
      <c r="NZ695" s="2"/>
      <c r="OA695" s="2"/>
      <c r="OB695" s="2"/>
      <c r="OC695" s="2"/>
      <c r="OD695" s="2"/>
      <c r="OE695" s="2"/>
      <c r="OF695" s="2"/>
      <c r="OG695" s="2"/>
      <c r="OH695" s="2"/>
      <c r="OI695" s="2"/>
      <c r="OJ695" s="2"/>
      <c r="OK695" s="2"/>
      <c r="OL695" s="2"/>
      <c r="OM695" s="2"/>
      <c r="ON695" s="2"/>
      <c r="OO695" s="2"/>
      <c r="OP695" s="2"/>
      <c r="OQ695" s="2"/>
      <c r="OR695" s="2"/>
      <c r="OS695" s="2"/>
      <c r="OT695" s="2"/>
      <c r="OU695" s="2"/>
      <c r="OV695" s="2"/>
      <c r="OW695" s="2"/>
      <c r="OX695" s="2"/>
      <c r="OY695" s="2"/>
      <c r="OZ695" s="2"/>
      <c r="PA695" s="2"/>
      <c r="PB695" s="2"/>
      <c r="PC695" s="2"/>
      <c r="PD695" s="2"/>
      <c r="PE695" s="2"/>
      <c r="PF695" s="2"/>
      <c r="PG695" s="2"/>
      <c r="PH695" s="2"/>
      <c r="PI695" s="2"/>
      <c r="PJ695" s="2"/>
      <c r="PK695" s="2"/>
      <c r="PL695" s="2"/>
      <c r="PM695" s="2"/>
      <c r="PN695" s="2"/>
      <c r="PO695" s="2"/>
      <c r="PP695" s="2"/>
      <c r="PQ695" s="2"/>
      <c r="PR695" s="2"/>
      <c r="PS695" s="2"/>
      <c r="PT695" s="2"/>
      <c r="PU695" s="2"/>
      <c r="PV695" s="2"/>
      <c r="PW695" s="2"/>
      <c r="PX695" s="2"/>
      <c r="PY695" s="2"/>
      <c r="PZ695" s="2"/>
      <c r="QA695" s="2"/>
      <c r="QB695" s="2"/>
      <c r="QC695" s="2"/>
      <c r="QD695" s="2"/>
      <c r="QE695" s="2"/>
      <c r="QF695" s="2"/>
      <c r="QG695" s="2"/>
      <c r="QH695" s="2"/>
      <c r="QI695" s="2"/>
      <c r="QJ695" s="2"/>
      <c r="QK695" s="2"/>
      <c r="QL695" s="2"/>
      <c r="QM695" s="2"/>
      <c r="QN695" s="2"/>
      <c r="QO695" s="2"/>
      <c r="QP695" s="2"/>
      <c r="QQ695" s="2"/>
      <c r="QR695" s="2"/>
      <c r="QS695" s="2"/>
      <c r="QT695" s="2"/>
      <c r="QU695" s="2"/>
      <c r="QV695" s="2"/>
      <c r="QW695" s="2"/>
      <c r="QX695" s="2"/>
      <c r="QY695" s="2"/>
      <c r="QZ695" s="2"/>
      <c r="RA695" s="2"/>
      <c r="RB695" s="2"/>
      <c r="RC695" s="2"/>
      <c r="RD695" s="2"/>
      <c r="RE695" s="2"/>
      <c r="RF695" s="2"/>
      <c r="RG695" s="2"/>
      <c r="RH695" s="2"/>
      <c r="RI695" s="2"/>
      <c r="RJ695" s="2"/>
      <c r="RK695" s="2"/>
      <c r="RL695" s="2"/>
      <c r="RM695" s="2"/>
      <c r="RN695" s="2"/>
      <c r="RO695" s="2"/>
      <c r="RP695" s="2"/>
      <c r="RQ695" s="2"/>
      <c r="RR695" s="2"/>
      <c r="RS695" s="2"/>
      <c r="RT695" s="2"/>
      <c r="RU695" s="2"/>
      <c r="RV695" s="2"/>
      <c r="RW695" s="2"/>
      <c r="RX695" s="2"/>
      <c r="RY695" s="2"/>
      <c r="RZ695" s="2"/>
      <c r="SA695" s="2"/>
      <c r="SB695" s="2"/>
      <c r="SC695" s="2"/>
      <c r="SD695" s="2"/>
      <c r="SE695" s="2"/>
      <c r="SF695" s="2"/>
      <c r="SG695" s="2"/>
      <c r="SH695" s="2"/>
      <c r="SI695" s="2"/>
      <c r="SJ695" s="2"/>
      <c r="SK695" s="2"/>
      <c r="SL695" s="2"/>
      <c r="SM695" s="2"/>
      <c r="SN695" s="2"/>
      <c r="SO695" s="2"/>
      <c r="SP695" s="2"/>
      <c r="SQ695" s="2"/>
      <c r="SR695" s="2"/>
      <c r="SS695" s="2"/>
      <c r="ST695" s="2"/>
      <c r="SU695" s="2"/>
      <c r="SV695" s="2"/>
      <c r="SW695" s="2"/>
      <c r="SX695" s="2"/>
      <c r="SY695" s="2"/>
      <c r="SZ695" s="2"/>
      <c r="TA695" s="2"/>
      <c r="TB695" s="2"/>
      <c r="TC695" s="2"/>
      <c r="TD695" s="2"/>
      <c r="TE695" s="2"/>
      <c r="TF695" s="2"/>
      <c r="TG695" s="2"/>
      <c r="TH695" s="2"/>
      <c r="TI695" s="2"/>
      <c r="TJ695" s="2"/>
      <c r="TK695" s="2"/>
      <c r="TL695" s="2"/>
      <c r="TM695" s="2"/>
      <c r="TN695" s="2"/>
      <c r="TO695" s="2"/>
      <c r="TP695" s="2"/>
      <c r="TQ695" s="2"/>
      <c r="TR695" s="2"/>
      <c r="TS695" s="2"/>
      <c r="TT695" s="2"/>
      <c r="TU695" s="2"/>
      <c r="TV695" s="2"/>
      <c r="TW695" s="2"/>
      <c r="TX695" s="2"/>
      <c r="TY695" s="2"/>
      <c r="TZ695" s="2"/>
      <c r="UA695" s="2"/>
      <c r="UB695" s="2"/>
      <c r="UC695" s="2"/>
      <c r="UD695" s="2"/>
      <c r="UE695" s="2"/>
      <c r="UF695" s="2"/>
      <c r="UG695" s="2"/>
      <c r="UH695" s="2"/>
      <c r="UI695" s="2"/>
      <c r="UJ695" s="2"/>
      <c r="UK695" s="2"/>
      <c r="UL695" s="2"/>
      <c r="UM695" s="2"/>
      <c r="UN695" s="2"/>
      <c r="UO695" s="2"/>
      <c r="UP695" s="2"/>
      <c r="UQ695" s="2"/>
      <c r="UR695" s="2"/>
      <c r="US695" s="2"/>
      <c r="UT695" s="2"/>
      <c r="UU695" s="2"/>
      <c r="UV695" s="2"/>
      <c r="UW695" s="2"/>
      <c r="UX695" s="2"/>
      <c r="UY695" s="2"/>
      <c r="UZ695" s="2"/>
      <c r="VA695" s="2"/>
      <c r="VB695" s="2"/>
      <c r="VC695" s="2"/>
      <c r="VD695" s="2"/>
      <c r="VE695" s="2"/>
      <c r="VF695" s="2"/>
      <c r="VG695" s="2"/>
      <c r="VH695" s="2"/>
      <c r="VI695" s="2"/>
      <c r="VJ695" s="2"/>
      <c r="VK695" s="2"/>
      <c r="VL695" s="2"/>
      <c r="VM695" s="2"/>
      <c r="VN695" s="2"/>
      <c r="VO695" s="2"/>
      <c r="VP695" s="2"/>
      <c r="VQ695" s="2"/>
      <c r="VR695" s="2"/>
      <c r="VS695" s="2"/>
      <c r="VT695" s="2"/>
      <c r="VU695" s="2"/>
      <c r="VV695" s="2"/>
      <c r="VW695" s="2"/>
      <c r="VX695" s="2"/>
      <c r="VY695" s="2"/>
      <c r="VZ695" s="2"/>
      <c r="WA695" s="2"/>
      <c r="WB695" s="2"/>
      <c r="WC695" s="2"/>
      <c r="WD695" s="2"/>
      <c r="WE695" s="2"/>
      <c r="WF695" s="2"/>
      <c r="WG695" s="2"/>
      <c r="WH695" s="2"/>
      <c r="WI695" s="2"/>
      <c r="WJ695" s="2"/>
      <c r="WK695" s="2"/>
      <c r="WL695" s="2"/>
      <c r="WM695" s="2"/>
      <c r="WN695" s="2"/>
      <c r="WO695" s="2"/>
      <c r="WP695" s="2"/>
      <c r="WQ695" s="2"/>
      <c r="WR695" s="2"/>
      <c r="WS695" s="2"/>
      <c r="WT695" s="2"/>
      <c r="WU695" s="2"/>
      <c r="WV695" s="2"/>
      <c r="WW695" s="2"/>
      <c r="WX695" s="2"/>
      <c r="WY695" s="2"/>
      <c r="WZ695" s="2"/>
      <c r="XA695" s="2"/>
      <c r="XB695" s="2"/>
      <c r="XC695" s="2"/>
      <c r="XD695" s="2"/>
      <c r="XE695" s="2"/>
      <c r="XF695" s="2"/>
      <c r="XG695" s="2"/>
      <c r="XH695" s="2"/>
      <c r="XI695" s="2"/>
      <c r="XJ695" s="2"/>
      <c r="XK695" s="2"/>
      <c r="XL695" s="2"/>
      <c r="XM695" s="2"/>
      <c r="XN695" s="2"/>
      <c r="XO695" s="2"/>
      <c r="XP695" s="2"/>
      <c r="XQ695" s="2"/>
      <c r="XR695" s="2"/>
      <c r="XS695" s="2"/>
      <c r="XT695" s="2"/>
      <c r="XU695" s="2"/>
      <c r="XV695" s="2"/>
      <c r="XW695" s="2"/>
      <c r="XX695" s="2"/>
      <c r="XY695" s="2"/>
      <c r="XZ695" s="2"/>
      <c r="YA695" s="2"/>
      <c r="YB695" s="2"/>
      <c r="YC695" s="2"/>
      <c r="YD695" s="2"/>
      <c r="YE695" s="2"/>
      <c r="YF695" s="2"/>
      <c r="YG695" s="2"/>
      <c r="YH695" s="2"/>
      <c r="YI695" s="2"/>
      <c r="YJ695" s="2"/>
      <c r="YK695" s="2"/>
      <c r="YL695" s="2"/>
      <c r="YM695" s="2"/>
      <c r="YN695" s="2"/>
      <c r="YO695" s="2"/>
      <c r="YP695" s="2"/>
      <c r="YQ695" s="2"/>
      <c r="YR695" s="2"/>
      <c r="YS695" s="2"/>
      <c r="YT695" s="2"/>
      <c r="YU695" s="2"/>
      <c r="YV695" s="2"/>
      <c r="YW695" s="2"/>
      <c r="YX695" s="2"/>
      <c r="YY695" s="2"/>
      <c r="YZ695" s="2"/>
      <c r="ZA695" s="2"/>
      <c r="ZB695" s="2"/>
      <c r="ZC695" s="2"/>
      <c r="ZD695" s="2"/>
      <c r="ZE695" s="2"/>
      <c r="ZF695" s="2"/>
      <c r="ZG695" s="2"/>
      <c r="ZH695" s="2"/>
      <c r="ZI695" s="2"/>
      <c r="ZJ695" s="2"/>
      <c r="ZK695" s="2"/>
      <c r="ZL695" s="2"/>
      <c r="ZM695" s="2"/>
      <c r="ZN695" s="2"/>
      <c r="ZO695" s="2"/>
      <c r="ZP695" s="2"/>
      <c r="ZQ695" s="2"/>
      <c r="ZR695" s="2"/>
      <c r="ZS695" s="2"/>
      <c r="ZT695" s="2"/>
      <c r="ZU695" s="2"/>
      <c r="ZV695" s="2"/>
      <c r="ZW695" s="2"/>
      <c r="ZX695" s="2"/>
      <c r="ZY695" s="2"/>
      <c r="ZZ695" s="2"/>
      <c r="AAA695" s="2"/>
      <c r="AAB695" s="2"/>
      <c r="AAC695" s="2"/>
      <c r="AAD695" s="2"/>
      <c r="AAE695" s="2"/>
      <c r="AAF695" s="2"/>
      <c r="AAG695" s="2"/>
      <c r="AAH695" s="2"/>
      <c r="AAI695" s="2"/>
      <c r="AAJ695" s="2"/>
      <c r="AAK695" s="2"/>
      <c r="AAL695" s="2"/>
      <c r="AAM695" s="2"/>
      <c r="AAN695" s="2"/>
      <c r="AAO695" s="2"/>
      <c r="AAP695" s="2"/>
      <c r="AAQ695" s="2"/>
      <c r="AAR695" s="2"/>
      <c r="AAS695" s="2"/>
      <c r="AAT695" s="2"/>
      <c r="AAU695" s="2"/>
      <c r="AAV695" s="2"/>
      <c r="AAW695" s="2"/>
      <c r="AAX695" s="2"/>
      <c r="AAY695" s="2"/>
      <c r="AAZ695" s="2"/>
      <c r="ABA695" s="2"/>
      <c r="ABB695" s="2"/>
      <c r="ABC695" s="2"/>
      <c r="ABD695" s="2"/>
      <c r="ABE695" s="2"/>
      <c r="ABF695" s="2"/>
      <c r="ABG695" s="2"/>
      <c r="ABH695" s="2"/>
      <c r="ABI695" s="2"/>
      <c r="ABJ695" s="2"/>
      <c r="ABK695" s="2"/>
      <c r="ABL695" s="2"/>
      <c r="ABM695" s="2"/>
      <c r="ABN695" s="2"/>
      <c r="ABO695" s="2"/>
      <c r="ABP695" s="2"/>
      <c r="ABQ695" s="2"/>
      <c r="ABR695" s="2"/>
      <c r="ABS695" s="2"/>
      <c r="ABT695" s="2"/>
      <c r="ABU695" s="2"/>
      <c r="ABV695" s="2"/>
      <c r="ABW695" s="2"/>
      <c r="ABX695" s="2"/>
      <c r="ABY695" s="2"/>
      <c r="ABZ695" s="2"/>
      <c r="ACA695" s="2"/>
      <c r="ACB695" s="2"/>
      <c r="ACC695" s="2"/>
      <c r="ACD695" s="2"/>
      <c r="ACE695" s="2"/>
      <c r="ACF695" s="2"/>
      <c r="ACG695" s="2"/>
      <c r="ACH695" s="2"/>
      <c r="ACI695" s="2"/>
      <c r="ACJ695" s="2"/>
      <c r="ACK695" s="2"/>
      <c r="ACL695" s="2"/>
      <c r="ACM695" s="2"/>
      <c r="ACN695" s="2"/>
      <c r="ACO695" s="2"/>
      <c r="ACP695" s="2"/>
      <c r="ACQ695" s="2"/>
      <c r="ACR695" s="2"/>
      <c r="ACS695" s="2"/>
      <c r="ACT695" s="2"/>
      <c r="ACU695" s="2"/>
      <c r="ACV695" s="2"/>
      <c r="ACW695" s="2"/>
      <c r="ACX695" s="2"/>
      <c r="ACY695" s="2"/>
      <c r="ACZ695" s="2"/>
      <c r="ADA695" s="2"/>
      <c r="ADB695" s="2"/>
      <c r="ADC695" s="2"/>
      <c r="ADD695" s="2"/>
      <c r="ADE695" s="2"/>
      <c r="ADF695" s="2"/>
      <c r="ADG695" s="2"/>
      <c r="ADH695" s="2"/>
      <c r="ADI695" s="2"/>
      <c r="ADJ695" s="2"/>
      <c r="ADK695" s="2"/>
      <c r="ADL695" s="2"/>
      <c r="ADM695" s="2"/>
      <c r="ADN695" s="2"/>
      <c r="ADO695" s="2"/>
      <c r="ADP695" s="2"/>
      <c r="ADQ695" s="2"/>
      <c r="ADR695" s="2"/>
      <c r="ADS695" s="2"/>
      <c r="ADT695" s="2"/>
      <c r="ADU695" s="2"/>
      <c r="ADV695" s="2"/>
      <c r="ADW695" s="2"/>
      <c r="ADX695" s="2"/>
      <c r="ADY695" s="2"/>
      <c r="ADZ695" s="2"/>
      <c r="AEA695" s="2"/>
      <c r="AEB695" s="2"/>
      <c r="AEC695" s="2"/>
      <c r="AED695" s="2"/>
      <c r="AEE695" s="2"/>
      <c r="AEF695" s="2"/>
      <c r="AEG695" s="2"/>
      <c r="AEH695" s="2"/>
      <c r="AEI695" s="2"/>
      <c r="AEJ695" s="2"/>
      <c r="AEK695" s="2"/>
      <c r="AEL695" s="2"/>
      <c r="AEM695" s="2"/>
      <c r="AEN695" s="2"/>
      <c r="AEO695" s="2"/>
      <c r="AEP695" s="2"/>
      <c r="AEQ695" s="2"/>
      <c r="AER695" s="2"/>
      <c r="AES695" s="2"/>
      <c r="AET695" s="2"/>
      <c r="AEU695" s="2"/>
      <c r="AEV695" s="2"/>
      <c r="AEW695" s="2"/>
      <c r="AEX695" s="2"/>
      <c r="AEY695" s="2"/>
      <c r="AEZ695" s="2"/>
      <c r="AFA695" s="2"/>
      <c r="AFB695" s="2"/>
      <c r="AFC695" s="2"/>
      <c r="AFD695" s="2"/>
      <c r="AFE695" s="2"/>
      <c r="AFF695" s="2"/>
      <c r="AFG695" s="2"/>
      <c r="AFH695" s="2"/>
      <c r="AFI695" s="2"/>
      <c r="AFJ695" s="2"/>
      <c r="AFK695" s="2"/>
      <c r="AFL695" s="2"/>
      <c r="AFM695" s="2"/>
      <c r="AFN695" s="2"/>
      <c r="AFO695" s="2"/>
      <c r="AFP695" s="2"/>
      <c r="AFQ695" s="2"/>
      <c r="AFR695" s="2"/>
      <c r="AFS695" s="2"/>
      <c r="AFT695" s="2"/>
      <c r="AFU695" s="2"/>
      <c r="AFV695" s="2"/>
      <c r="AFW695" s="2"/>
      <c r="AFX695" s="2"/>
      <c r="AFY695" s="2"/>
      <c r="AFZ695" s="2"/>
      <c r="AGA695" s="2"/>
      <c r="AGB695" s="2"/>
      <c r="AGC695" s="2"/>
      <c r="AGD695" s="2"/>
      <c r="AGE695" s="2"/>
      <c r="AGF695" s="2"/>
      <c r="AGG695" s="2"/>
      <c r="AGH695" s="2"/>
      <c r="AGI695" s="2"/>
      <c r="AGJ695" s="2"/>
      <c r="AGK695" s="2"/>
      <c r="AGL695" s="2"/>
      <c r="AGM695" s="2"/>
      <c r="AGN695" s="2"/>
      <c r="AGO695" s="2"/>
      <c r="AGP695" s="2"/>
      <c r="AGQ695" s="2"/>
      <c r="AGR695" s="2"/>
      <c r="AGS695" s="2"/>
      <c r="AGT695" s="2"/>
      <c r="AGU695" s="2"/>
      <c r="AGV695" s="2"/>
      <c r="AGW695" s="2"/>
      <c r="AGX695" s="2"/>
      <c r="AGY695" s="2"/>
      <c r="AGZ695" s="2"/>
      <c r="AHA695" s="2"/>
      <c r="AHB695" s="2"/>
      <c r="AHC695" s="2"/>
      <c r="AHD695" s="2"/>
      <c r="AHE695" s="2"/>
      <c r="AHF695" s="2"/>
      <c r="AHG695" s="2"/>
      <c r="AHH695" s="2"/>
      <c r="AHI695" s="2"/>
      <c r="AHJ695" s="2"/>
      <c r="AHK695" s="2"/>
      <c r="AHL695" s="2"/>
      <c r="AHM695" s="2"/>
      <c r="AHN695" s="2"/>
      <c r="AHO695" s="2"/>
      <c r="AHP695" s="2"/>
      <c r="AHQ695" s="2"/>
      <c r="AHR695" s="2"/>
      <c r="AHS695" s="2"/>
      <c r="AHT695" s="2"/>
      <c r="AHU695" s="2"/>
      <c r="AHV695" s="2"/>
      <c r="AHW695" s="2"/>
      <c r="AHX695" s="2"/>
      <c r="AHY695" s="2"/>
      <c r="AHZ695" s="2"/>
      <c r="AIA695" s="2"/>
      <c r="AIB695" s="2"/>
      <c r="AIC695" s="2"/>
      <c r="AID695" s="2"/>
      <c r="AIE695" s="2"/>
      <c r="AIF695" s="2"/>
      <c r="AIG695" s="2"/>
      <c r="AIH695" s="2"/>
      <c r="AII695" s="2"/>
      <c r="AIJ695" s="2"/>
      <c r="AIK695" s="2"/>
      <c r="AIL695" s="2"/>
      <c r="AIM695" s="2"/>
      <c r="AIN695" s="2"/>
      <c r="AIO695" s="2"/>
      <c r="AIP695" s="2"/>
      <c r="AIQ695" s="2"/>
      <c r="AIR695" s="2"/>
      <c r="AIS695" s="2"/>
      <c r="AIT695" s="2"/>
      <c r="AIU695" s="2"/>
      <c r="AIV695" s="2"/>
      <c r="AIW695" s="2"/>
      <c r="AIX695" s="2"/>
      <c r="AIY695" s="2"/>
      <c r="AIZ695" s="2"/>
      <c r="AJA695" s="2"/>
      <c r="AJB695" s="2"/>
      <c r="AJC695" s="2"/>
      <c r="AJD695" s="2"/>
      <c r="AJE695" s="2"/>
      <c r="AJF695" s="2"/>
      <c r="AJG695" s="2"/>
      <c r="AJH695" s="2"/>
      <c r="AJI695" s="2"/>
      <c r="AJJ695" s="2"/>
      <c r="AJK695" s="2"/>
      <c r="AJL695" s="2"/>
      <c r="AJM695" s="2"/>
      <c r="AJN695" s="2"/>
      <c r="AJO695" s="2"/>
      <c r="AJP695" s="2"/>
      <c r="AJQ695" s="2"/>
      <c r="AJR695" s="2"/>
      <c r="AJS695" s="2"/>
      <c r="AJT695" s="2"/>
      <c r="AJU695" s="2"/>
      <c r="AJV695" s="2"/>
      <c r="AJW695" s="2"/>
      <c r="AJX695" s="2"/>
      <c r="AJY695" s="2"/>
      <c r="AJZ695" s="2"/>
      <c r="AKA695" s="2"/>
      <c r="AKB695" s="2"/>
      <c r="AKC695" s="2"/>
      <c r="AKD695" s="2"/>
      <c r="AKE695" s="2"/>
      <c r="AKF695" s="2"/>
      <c r="AKG695" s="2"/>
      <c r="AKH695" s="2"/>
      <c r="AKI695" s="2"/>
      <c r="AKJ695" s="2"/>
      <c r="AKK695" s="2"/>
      <c r="AKL695" s="2"/>
      <c r="AKM695" s="2"/>
      <c r="AKN695" s="2"/>
      <c r="AKO695" s="2"/>
      <c r="AKP695" s="2"/>
      <c r="AKQ695" s="2"/>
      <c r="AKR695" s="2"/>
      <c r="AKS695" s="2"/>
      <c r="AKT695" s="2"/>
      <c r="AKU695" s="2"/>
      <c r="AKV695" s="2"/>
      <c r="AKW695" s="2"/>
      <c r="AKX695" s="2"/>
      <c r="AKY695" s="2"/>
      <c r="AKZ695" s="2"/>
      <c r="ALA695" s="2"/>
      <c r="ALB695" s="2"/>
      <c r="ALC695" s="2"/>
      <c r="ALD695" s="2"/>
      <c r="ALE695" s="2"/>
      <c r="ALF695" s="2"/>
      <c r="ALG695" s="2"/>
      <c r="ALH695" s="2"/>
      <c r="ALI695" s="2"/>
      <c r="ALJ695" s="2"/>
      <c r="ALK695" s="2"/>
      <c r="ALL695" s="2"/>
      <c r="ALM695" s="2"/>
      <c r="ALN695" s="2"/>
      <c r="ALO695" s="2"/>
      <c r="ALP695" s="2"/>
      <c r="ALQ695" s="2"/>
      <c r="ALR695" s="2"/>
      <c r="ALS695" s="2"/>
      <c r="ALT695" s="2"/>
      <c r="ALU695" s="2"/>
      <c r="ALV695" s="2"/>
      <c r="ALW695" s="2"/>
      <c r="ALX695" s="2"/>
      <c r="ALY695" s="2"/>
      <c r="ALZ695" s="2"/>
      <c r="AMA695" s="2"/>
      <c r="AMB695" s="2"/>
      <c r="AMC695" s="2"/>
      <c r="AMD695" s="2"/>
      <c r="AME695" s="2"/>
      <c r="AMF695" s="2"/>
      <c r="AMG695" s="2"/>
      <c r="AMH695" s="2"/>
      <c r="AMI695" s="2"/>
      <c r="AMJ695" s="2"/>
      <c r="AMK695" s="2"/>
    </row>
    <row r="696" spans="1:1025" ht="15" customHeight="1">
      <c r="A696" s="271"/>
      <c r="B696" s="239"/>
      <c r="C696" s="264"/>
      <c r="D696" s="263"/>
      <c r="E696" s="50"/>
      <c r="F696" s="50"/>
      <c r="G696" s="50"/>
      <c r="H696" s="50"/>
      <c r="I696" s="50"/>
      <c r="J696" s="50"/>
      <c r="K696" s="50"/>
      <c r="L696" s="208"/>
      <c r="M696" s="242"/>
      <c r="N696" s="50"/>
      <c r="O696" s="50"/>
      <c r="P696" s="50"/>
      <c r="Q696" s="50"/>
      <c r="R696" s="50"/>
      <c r="S696" s="50"/>
      <c r="T696" s="50"/>
      <c r="U696" s="50"/>
      <c r="V696" s="51"/>
      <c r="W696" s="50"/>
      <c r="X696" s="61"/>
      <c r="Y696" s="53">
        <f t="shared" si="20"/>
        <v>0</v>
      </c>
      <c r="Z696" s="54">
        <f t="shared" si="21"/>
        <v>0</v>
      </c>
      <c r="AA696" s="54">
        <f>IF(Y696=0,0,IF(Y696&gt;7,AVERAGE(LARGE(D696:W696,{1,2,3,4,5,6,7,8})),0))</f>
        <v>0</v>
      </c>
      <c r="AB696" s="54">
        <f>IF(Y696=0,0,IF(Y696&gt;7,SUM(LARGE(D696:W696,{1,2,3,4,5,6,7,8})),0))</f>
        <v>0</v>
      </c>
      <c r="AC696" s="65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  <c r="IP696" s="2"/>
      <c r="IQ696" s="2"/>
      <c r="IR696" s="2"/>
      <c r="IS696" s="2"/>
      <c r="IT696" s="2"/>
      <c r="IU696" s="2"/>
      <c r="IV696" s="2"/>
      <c r="IW696" s="2"/>
      <c r="IX696" s="2"/>
      <c r="IY696" s="2"/>
      <c r="IZ696" s="2"/>
      <c r="JA696" s="2"/>
      <c r="JB696" s="2"/>
      <c r="JC696" s="2"/>
      <c r="JD696" s="2"/>
      <c r="JE696" s="2"/>
      <c r="JF696" s="2"/>
      <c r="JG696" s="2"/>
      <c r="JH696" s="2"/>
      <c r="JI696" s="2"/>
      <c r="JJ696" s="2"/>
      <c r="JK696" s="2"/>
      <c r="JL696" s="2"/>
      <c r="JM696" s="2"/>
      <c r="JN696" s="2"/>
      <c r="JO696" s="2"/>
      <c r="JP696" s="2"/>
      <c r="JQ696" s="2"/>
      <c r="JR696" s="2"/>
      <c r="JS696" s="2"/>
      <c r="JT696" s="2"/>
      <c r="JU696" s="2"/>
      <c r="JV696" s="2"/>
      <c r="JW696" s="2"/>
      <c r="JX696" s="2"/>
      <c r="JY696" s="2"/>
      <c r="JZ696" s="2"/>
      <c r="KA696" s="2"/>
      <c r="KB696" s="2"/>
      <c r="KC696" s="2"/>
      <c r="KD696" s="2"/>
      <c r="KE696" s="2"/>
      <c r="KF696" s="2"/>
      <c r="KG696" s="2"/>
      <c r="KH696" s="2"/>
      <c r="KI696" s="2"/>
      <c r="KJ696" s="2"/>
      <c r="KK696" s="2"/>
      <c r="KL696" s="2"/>
      <c r="KM696" s="2"/>
      <c r="KN696" s="2"/>
      <c r="KO696" s="2"/>
      <c r="KP696" s="2"/>
      <c r="KQ696" s="2"/>
      <c r="KR696" s="2"/>
      <c r="KS696" s="2"/>
      <c r="KT696" s="2"/>
      <c r="KU696" s="2"/>
      <c r="KV696" s="2"/>
      <c r="KW696" s="2"/>
      <c r="KX696" s="2"/>
      <c r="KY696" s="2"/>
      <c r="KZ696" s="2"/>
      <c r="LA696" s="2"/>
      <c r="LB696" s="2"/>
      <c r="LC696" s="2"/>
      <c r="LD696" s="2"/>
      <c r="LE696" s="2"/>
      <c r="LF696" s="2"/>
      <c r="LG696" s="2"/>
      <c r="LH696" s="2"/>
      <c r="LI696" s="2"/>
      <c r="LJ696" s="2"/>
      <c r="LK696" s="2"/>
      <c r="LL696" s="2"/>
      <c r="LM696" s="2"/>
      <c r="LN696" s="2"/>
      <c r="LO696" s="2"/>
      <c r="LP696" s="2"/>
      <c r="LQ696" s="2"/>
      <c r="LR696" s="2"/>
      <c r="LS696" s="2"/>
      <c r="LT696" s="2"/>
      <c r="LU696" s="2"/>
      <c r="LV696" s="2"/>
      <c r="LW696" s="2"/>
      <c r="LX696" s="2"/>
      <c r="LY696" s="2"/>
      <c r="LZ696" s="2"/>
      <c r="MA696" s="2"/>
      <c r="MB696" s="2"/>
      <c r="MC696" s="2"/>
      <c r="MD696" s="2"/>
      <c r="ME696" s="2"/>
      <c r="MF696" s="2"/>
      <c r="MG696" s="2"/>
      <c r="MH696" s="2"/>
      <c r="MI696" s="2"/>
      <c r="MJ696" s="2"/>
      <c r="MK696" s="2"/>
      <c r="ML696" s="2"/>
      <c r="MM696" s="2"/>
      <c r="MN696" s="2"/>
      <c r="MO696" s="2"/>
      <c r="MP696" s="2"/>
      <c r="MQ696" s="2"/>
      <c r="MR696" s="2"/>
      <c r="MS696" s="2"/>
      <c r="MT696" s="2"/>
      <c r="MU696" s="2"/>
      <c r="MV696" s="2"/>
      <c r="MW696" s="2"/>
      <c r="MX696" s="2"/>
      <c r="MY696" s="2"/>
      <c r="MZ696" s="2"/>
      <c r="NA696" s="2"/>
      <c r="NB696" s="2"/>
      <c r="NC696" s="2"/>
      <c r="ND696" s="2"/>
      <c r="NE696" s="2"/>
      <c r="NF696" s="2"/>
      <c r="NG696" s="2"/>
      <c r="NH696" s="2"/>
      <c r="NI696" s="2"/>
      <c r="NJ696" s="2"/>
      <c r="NK696" s="2"/>
      <c r="NL696" s="2"/>
      <c r="NM696" s="2"/>
      <c r="NN696" s="2"/>
      <c r="NO696" s="2"/>
      <c r="NP696" s="2"/>
      <c r="NQ696" s="2"/>
      <c r="NR696" s="2"/>
      <c r="NS696" s="2"/>
      <c r="NT696" s="2"/>
      <c r="NU696" s="2"/>
      <c r="NV696" s="2"/>
      <c r="NW696" s="2"/>
      <c r="NX696" s="2"/>
      <c r="NY696" s="2"/>
      <c r="NZ696" s="2"/>
      <c r="OA696" s="2"/>
      <c r="OB696" s="2"/>
      <c r="OC696" s="2"/>
      <c r="OD696" s="2"/>
      <c r="OE696" s="2"/>
      <c r="OF696" s="2"/>
      <c r="OG696" s="2"/>
      <c r="OH696" s="2"/>
      <c r="OI696" s="2"/>
      <c r="OJ696" s="2"/>
      <c r="OK696" s="2"/>
      <c r="OL696" s="2"/>
      <c r="OM696" s="2"/>
      <c r="ON696" s="2"/>
      <c r="OO696" s="2"/>
      <c r="OP696" s="2"/>
      <c r="OQ696" s="2"/>
      <c r="OR696" s="2"/>
      <c r="OS696" s="2"/>
      <c r="OT696" s="2"/>
      <c r="OU696" s="2"/>
      <c r="OV696" s="2"/>
      <c r="OW696" s="2"/>
      <c r="OX696" s="2"/>
      <c r="OY696" s="2"/>
      <c r="OZ696" s="2"/>
      <c r="PA696" s="2"/>
      <c r="PB696" s="2"/>
      <c r="PC696" s="2"/>
      <c r="PD696" s="2"/>
      <c r="PE696" s="2"/>
      <c r="PF696" s="2"/>
      <c r="PG696" s="2"/>
      <c r="PH696" s="2"/>
      <c r="PI696" s="2"/>
      <c r="PJ696" s="2"/>
      <c r="PK696" s="2"/>
      <c r="PL696" s="2"/>
      <c r="PM696" s="2"/>
      <c r="PN696" s="2"/>
      <c r="PO696" s="2"/>
      <c r="PP696" s="2"/>
      <c r="PQ696" s="2"/>
      <c r="PR696" s="2"/>
      <c r="PS696" s="2"/>
      <c r="PT696" s="2"/>
      <c r="PU696" s="2"/>
      <c r="PV696" s="2"/>
      <c r="PW696" s="2"/>
      <c r="PX696" s="2"/>
      <c r="PY696" s="2"/>
      <c r="PZ696" s="2"/>
      <c r="QA696" s="2"/>
      <c r="QB696" s="2"/>
      <c r="QC696" s="2"/>
      <c r="QD696" s="2"/>
      <c r="QE696" s="2"/>
      <c r="QF696" s="2"/>
      <c r="QG696" s="2"/>
      <c r="QH696" s="2"/>
      <c r="QI696" s="2"/>
      <c r="QJ696" s="2"/>
      <c r="QK696" s="2"/>
      <c r="QL696" s="2"/>
      <c r="QM696" s="2"/>
      <c r="QN696" s="2"/>
      <c r="QO696" s="2"/>
      <c r="QP696" s="2"/>
      <c r="QQ696" s="2"/>
      <c r="QR696" s="2"/>
      <c r="QS696" s="2"/>
      <c r="QT696" s="2"/>
      <c r="QU696" s="2"/>
      <c r="QV696" s="2"/>
      <c r="QW696" s="2"/>
      <c r="QX696" s="2"/>
      <c r="QY696" s="2"/>
      <c r="QZ696" s="2"/>
      <c r="RA696" s="2"/>
      <c r="RB696" s="2"/>
      <c r="RC696" s="2"/>
      <c r="RD696" s="2"/>
      <c r="RE696" s="2"/>
      <c r="RF696" s="2"/>
      <c r="RG696" s="2"/>
      <c r="RH696" s="2"/>
      <c r="RI696" s="2"/>
      <c r="RJ696" s="2"/>
      <c r="RK696" s="2"/>
      <c r="RL696" s="2"/>
      <c r="RM696" s="2"/>
      <c r="RN696" s="2"/>
      <c r="RO696" s="2"/>
      <c r="RP696" s="2"/>
      <c r="RQ696" s="2"/>
      <c r="RR696" s="2"/>
      <c r="RS696" s="2"/>
      <c r="RT696" s="2"/>
      <c r="RU696" s="2"/>
      <c r="RV696" s="2"/>
      <c r="RW696" s="2"/>
      <c r="RX696" s="2"/>
      <c r="RY696" s="2"/>
      <c r="RZ696" s="2"/>
      <c r="SA696" s="2"/>
      <c r="SB696" s="2"/>
      <c r="SC696" s="2"/>
      <c r="SD696" s="2"/>
      <c r="SE696" s="2"/>
      <c r="SF696" s="2"/>
      <c r="SG696" s="2"/>
      <c r="SH696" s="2"/>
      <c r="SI696" s="2"/>
      <c r="SJ696" s="2"/>
      <c r="SK696" s="2"/>
      <c r="SL696" s="2"/>
      <c r="SM696" s="2"/>
      <c r="SN696" s="2"/>
      <c r="SO696" s="2"/>
      <c r="SP696" s="2"/>
      <c r="SQ696" s="2"/>
      <c r="SR696" s="2"/>
      <c r="SS696" s="2"/>
      <c r="ST696" s="2"/>
      <c r="SU696" s="2"/>
      <c r="SV696" s="2"/>
      <c r="SW696" s="2"/>
      <c r="SX696" s="2"/>
      <c r="SY696" s="2"/>
      <c r="SZ696" s="2"/>
      <c r="TA696" s="2"/>
      <c r="TB696" s="2"/>
      <c r="TC696" s="2"/>
      <c r="TD696" s="2"/>
      <c r="TE696" s="2"/>
      <c r="TF696" s="2"/>
      <c r="TG696" s="2"/>
      <c r="TH696" s="2"/>
      <c r="TI696" s="2"/>
      <c r="TJ696" s="2"/>
      <c r="TK696" s="2"/>
      <c r="TL696" s="2"/>
      <c r="TM696" s="2"/>
      <c r="TN696" s="2"/>
      <c r="TO696" s="2"/>
      <c r="TP696" s="2"/>
      <c r="TQ696" s="2"/>
      <c r="TR696" s="2"/>
      <c r="TS696" s="2"/>
      <c r="TT696" s="2"/>
      <c r="TU696" s="2"/>
      <c r="TV696" s="2"/>
      <c r="TW696" s="2"/>
      <c r="TX696" s="2"/>
      <c r="TY696" s="2"/>
      <c r="TZ696" s="2"/>
      <c r="UA696" s="2"/>
      <c r="UB696" s="2"/>
      <c r="UC696" s="2"/>
      <c r="UD696" s="2"/>
      <c r="UE696" s="2"/>
      <c r="UF696" s="2"/>
      <c r="UG696" s="2"/>
      <c r="UH696" s="2"/>
      <c r="UI696" s="2"/>
      <c r="UJ696" s="2"/>
      <c r="UK696" s="2"/>
      <c r="UL696" s="2"/>
      <c r="UM696" s="2"/>
      <c r="UN696" s="2"/>
      <c r="UO696" s="2"/>
      <c r="UP696" s="2"/>
      <c r="UQ696" s="2"/>
      <c r="UR696" s="2"/>
      <c r="US696" s="2"/>
      <c r="UT696" s="2"/>
      <c r="UU696" s="2"/>
      <c r="UV696" s="2"/>
      <c r="UW696" s="2"/>
      <c r="UX696" s="2"/>
      <c r="UY696" s="2"/>
      <c r="UZ696" s="2"/>
      <c r="VA696" s="2"/>
      <c r="VB696" s="2"/>
      <c r="VC696" s="2"/>
      <c r="VD696" s="2"/>
      <c r="VE696" s="2"/>
      <c r="VF696" s="2"/>
      <c r="VG696" s="2"/>
      <c r="VH696" s="2"/>
      <c r="VI696" s="2"/>
      <c r="VJ696" s="2"/>
      <c r="VK696" s="2"/>
      <c r="VL696" s="2"/>
      <c r="VM696" s="2"/>
      <c r="VN696" s="2"/>
      <c r="VO696" s="2"/>
      <c r="VP696" s="2"/>
      <c r="VQ696" s="2"/>
      <c r="VR696" s="2"/>
      <c r="VS696" s="2"/>
      <c r="VT696" s="2"/>
      <c r="VU696" s="2"/>
      <c r="VV696" s="2"/>
      <c r="VW696" s="2"/>
      <c r="VX696" s="2"/>
      <c r="VY696" s="2"/>
      <c r="VZ696" s="2"/>
      <c r="WA696" s="2"/>
      <c r="WB696" s="2"/>
      <c r="WC696" s="2"/>
      <c r="WD696" s="2"/>
      <c r="WE696" s="2"/>
      <c r="WF696" s="2"/>
      <c r="WG696" s="2"/>
      <c r="WH696" s="2"/>
      <c r="WI696" s="2"/>
      <c r="WJ696" s="2"/>
      <c r="WK696" s="2"/>
      <c r="WL696" s="2"/>
      <c r="WM696" s="2"/>
      <c r="WN696" s="2"/>
      <c r="WO696" s="2"/>
      <c r="WP696" s="2"/>
      <c r="WQ696" s="2"/>
      <c r="WR696" s="2"/>
      <c r="WS696" s="2"/>
      <c r="WT696" s="2"/>
      <c r="WU696" s="2"/>
      <c r="WV696" s="2"/>
      <c r="WW696" s="2"/>
      <c r="WX696" s="2"/>
      <c r="WY696" s="2"/>
      <c r="WZ696" s="2"/>
      <c r="XA696" s="2"/>
      <c r="XB696" s="2"/>
      <c r="XC696" s="2"/>
      <c r="XD696" s="2"/>
      <c r="XE696" s="2"/>
      <c r="XF696" s="2"/>
      <c r="XG696" s="2"/>
      <c r="XH696" s="2"/>
      <c r="XI696" s="2"/>
      <c r="XJ696" s="2"/>
      <c r="XK696" s="2"/>
      <c r="XL696" s="2"/>
      <c r="XM696" s="2"/>
      <c r="XN696" s="2"/>
      <c r="XO696" s="2"/>
      <c r="XP696" s="2"/>
      <c r="XQ696" s="2"/>
      <c r="XR696" s="2"/>
      <c r="XS696" s="2"/>
      <c r="XT696" s="2"/>
      <c r="XU696" s="2"/>
      <c r="XV696" s="2"/>
      <c r="XW696" s="2"/>
      <c r="XX696" s="2"/>
      <c r="XY696" s="2"/>
      <c r="XZ696" s="2"/>
      <c r="YA696" s="2"/>
      <c r="YB696" s="2"/>
      <c r="YC696" s="2"/>
      <c r="YD696" s="2"/>
      <c r="YE696" s="2"/>
      <c r="YF696" s="2"/>
      <c r="YG696" s="2"/>
      <c r="YH696" s="2"/>
      <c r="YI696" s="2"/>
      <c r="YJ696" s="2"/>
      <c r="YK696" s="2"/>
      <c r="YL696" s="2"/>
      <c r="YM696" s="2"/>
      <c r="YN696" s="2"/>
      <c r="YO696" s="2"/>
      <c r="YP696" s="2"/>
      <c r="YQ696" s="2"/>
      <c r="YR696" s="2"/>
      <c r="YS696" s="2"/>
      <c r="YT696" s="2"/>
      <c r="YU696" s="2"/>
      <c r="YV696" s="2"/>
      <c r="YW696" s="2"/>
      <c r="YX696" s="2"/>
      <c r="YY696" s="2"/>
      <c r="YZ696" s="2"/>
      <c r="ZA696" s="2"/>
      <c r="ZB696" s="2"/>
      <c r="ZC696" s="2"/>
      <c r="ZD696" s="2"/>
      <c r="ZE696" s="2"/>
      <c r="ZF696" s="2"/>
      <c r="ZG696" s="2"/>
      <c r="ZH696" s="2"/>
      <c r="ZI696" s="2"/>
      <c r="ZJ696" s="2"/>
      <c r="ZK696" s="2"/>
      <c r="ZL696" s="2"/>
      <c r="ZM696" s="2"/>
      <c r="ZN696" s="2"/>
      <c r="ZO696" s="2"/>
      <c r="ZP696" s="2"/>
      <c r="ZQ696" s="2"/>
      <c r="ZR696" s="2"/>
      <c r="ZS696" s="2"/>
      <c r="ZT696" s="2"/>
      <c r="ZU696" s="2"/>
      <c r="ZV696" s="2"/>
      <c r="ZW696" s="2"/>
      <c r="ZX696" s="2"/>
      <c r="ZY696" s="2"/>
      <c r="ZZ696" s="2"/>
      <c r="AAA696" s="2"/>
      <c r="AAB696" s="2"/>
      <c r="AAC696" s="2"/>
      <c r="AAD696" s="2"/>
      <c r="AAE696" s="2"/>
      <c r="AAF696" s="2"/>
      <c r="AAG696" s="2"/>
      <c r="AAH696" s="2"/>
      <c r="AAI696" s="2"/>
      <c r="AAJ696" s="2"/>
      <c r="AAK696" s="2"/>
      <c r="AAL696" s="2"/>
      <c r="AAM696" s="2"/>
      <c r="AAN696" s="2"/>
      <c r="AAO696" s="2"/>
      <c r="AAP696" s="2"/>
      <c r="AAQ696" s="2"/>
      <c r="AAR696" s="2"/>
      <c r="AAS696" s="2"/>
      <c r="AAT696" s="2"/>
      <c r="AAU696" s="2"/>
      <c r="AAV696" s="2"/>
      <c r="AAW696" s="2"/>
      <c r="AAX696" s="2"/>
      <c r="AAY696" s="2"/>
      <c r="AAZ696" s="2"/>
      <c r="ABA696" s="2"/>
      <c r="ABB696" s="2"/>
      <c r="ABC696" s="2"/>
      <c r="ABD696" s="2"/>
      <c r="ABE696" s="2"/>
      <c r="ABF696" s="2"/>
      <c r="ABG696" s="2"/>
      <c r="ABH696" s="2"/>
      <c r="ABI696" s="2"/>
      <c r="ABJ696" s="2"/>
      <c r="ABK696" s="2"/>
      <c r="ABL696" s="2"/>
      <c r="ABM696" s="2"/>
      <c r="ABN696" s="2"/>
      <c r="ABO696" s="2"/>
      <c r="ABP696" s="2"/>
      <c r="ABQ696" s="2"/>
      <c r="ABR696" s="2"/>
      <c r="ABS696" s="2"/>
      <c r="ABT696" s="2"/>
      <c r="ABU696" s="2"/>
      <c r="ABV696" s="2"/>
      <c r="ABW696" s="2"/>
      <c r="ABX696" s="2"/>
      <c r="ABY696" s="2"/>
      <c r="ABZ696" s="2"/>
      <c r="ACA696" s="2"/>
      <c r="ACB696" s="2"/>
      <c r="ACC696" s="2"/>
      <c r="ACD696" s="2"/>
      <c r="ACE696" s="2"/>
      <c r="ACF696" s="2"/>
      <c r="ACG696" s="2"/>
      <c r="ACH696" s="2"/>
      <c r="ACI696" s="2"/>
      <c r="ACJ696" s="2"/>
      <c r="ACK696" s="2"/>
      <c r="ACL696" s="2"/>
      <c r="ACM696" s="2"/>
      <c r="ACN696" s="2"/>
      <c r="ACO696" s="2"/>
      <c r="ACP696" s="2"/>
      <c r="ACQ696" s="2"/>
      <c r="ACR696" s="2"/>
      <c r="ACS696" s="2"/>
      <c r="ACT696" s="2"/>
      <c r="ACU696" s="2"/>
      <c r="ACV696" s="2"/>
      <c r="ACW696" s="2"/>
      <c r="ACX696" s="2"/>
      <c r="ACY696" s="2"/>
      <c r="ACZ696" s="2"/>
      <c r="ADA696" s="2"/>
      <c r="ADB696" s="2"/>
      <c r="ADC696" s="2"/>
      <c r="ADD696" s="2"/>
      <c r="ADE696" s="2"/>
      <c r="ADF696" s="2"/>
      <c r="ADG696" s="2"/>
      <c r="ADH696" s="2"/>
      <c r="ADI696" s="2"/>
      <c r="ADJ696" s="2"/>
      <c r="ADK696" s="2"/>
      <c r="ADL696" s="2"/>
      <c r="ADM696" s="2"/>
      <c r="ADN696" s="2"/>
      <c r="ADO696" s="2"/>
      <c r="ADP696" s="2"/>
      <c r="ADQ696" s="2"/>
      <c r="ADR696" s="2"/>
      <c r="ADS696" s="2"/>
      <c r="ADT696" s="2"/>
      <c r="ADU696" s="2"/>
      <c r="ADV696" s="2"/>
      <c r="ADW696" s="2"/>
      <c r="ADX696" s="2"/>
      <c r="ADY696" s="2"/>
      <c r="ADZ696" s="2"/>
      <c r="AEA696" s="2"/>
      <c r="AEB696" s="2"/>
      <c r="AEC696" s="2"/>
      <c r="AED696" s="2"/>
      <c r="AEE696" s="2"/>
      <c r="AEF696" s="2"/>
      <c r="AEG696" s="2"/>
      <c r="AEH696" s="2"/>
      <c r="AEI696" s="2"/>
      <c r="AEJ696" s="2"/>
      <c r="AEK696" s="2"/>
      <c r="AEL696" s="2"/>
      <c r="AEM696" s="2"/>
      <c r="AEN696" s="2"/>
      <c r="AEO696" s="2"/>
      <c r="AEP696" s="2"/>
      <c r="AEQ696" s="2"/>
      <c r="AER696" s="2"/>
      <c r="AES696" s="2"/>
      <c r="AET696" s="2"/>
      <c r="AEU696" s="2"/>
      <c r="AEV696" s="2"/>
      <c r="AEW696" s="2"/>
      <c r="AEX696" s="2"/>
      <c r="AEY696" s="2"/>
      <c r="AEZ696" s="2"/>
      <c r="AFA696" s="2"/>
      <c r="AFB696" s="2"/>
      <c r="AFC696" s="2"/>
      <c r="AFD696" s="2"/>
      <c r="AFE696" s="2"/>
      <c r="AFF696" s="2"/>
      <c r="AFG696" s="2"/>
      <c r="AFH696" s="2"/>
      <c r="AFI696" s="2"/>
      <c r="AFJ696" s="2"/>
      <c r="AFK696" s="2"/>
      <c r="AFL696" s="2"/>
      <c r="AFM696" s="2"/>
      <c r="AFN696" s="2"/>
      <c r="AFO696" s="2"/>
      <c r="AFP696" s="2"/>
      <c r="AFQ696" s="2"/>
      <c r="AFR696" s="2"/>
      <c r="AFS696" s="2"/>
      <c r="AFT696" s="2"/>
      <c r="AFU696" s="2"/>
      <c r="AFV696" s="2"/>
      <c r="AFW696" s="2"/>
      <c r="AFX696" s="2"/>
      <c r="AFY696" s="2"/>
      <c r="AFZ696" s="2"/>
      <c r="AGA696" s="2"/>
      <c r="AGB696" s="2"/>
      <c r="AGC696" s="2"/>
      <c r="AGD696" s="2"/>
      <c r="AGE696" s="2"/>
      <c r="AGF696" s="2"/>
      <c r="AGG696" s="2"/>
      <c r="AGH696" s="2"/>
      <c r="AGI696" s="2"/>
      <c r="AGJ696" s="2"/>
      <c r="AGK696" s="2"/>
      <c r="AGL696" s="2"/>
      <c r="AGM696" s="2"/>
      <c r="AGN696" s="2"/>
      <c r="AGO696" s="2"/>
      <c r="AGP696" s="2"/>
      <c r="AGQ696" s="2"/>
      <c r="AGR696" s="2"/>
      <c r="AGS696" s="2"/>
      <c r="AGT696" s="2"/>
      <c r="AGU696" s="2"/>
      <c r="AGV696" s="2"/>
      <c r="AGW696" s="2"/>
      <c r="AGX696" s="2"/>
      <c r="AGY696" s="2"/>
      <c r="AGZ696" s="2"/>
      <c r="AHA696" s="2"/>
      <c r="AHB696" s="2"/>
      <c r="AHC696" s="2"/>
      <c r="AHD696" s="2"/>
      <c r="AHE696" s="2"/>
      <c r="AHF696" s="2"/>
      <c r="AHG696" s="2"/>
      <c r="AHH696" s="2"/>
      <c r="AHI696" s="2"/>
      <c r="AHJ696" s="2"/>
      <c r="AHK696" s="2"/>
      <c r="AHL696" s="2"/>
      <c r="AHM696" s="2"/>
      <c r="AHN696" s="2"/>
      <c r="AHO696" s="2"/>
      <c r="AHP696" s="2"/>
      <c r="AHQ696" s="2"/>
      <c r="AHR696" s="2"/>
      <c r="AHS696" s="2"/>
      <c r="AHT696" s="2"/>
      <c r="AHU696" s="2"/>
      <c r="AHV696" s="2"/>
      <c r="AHW696" s="2"/>
      <c r="AHX696" s="2"/>
      <c r="AHY696" s="2"/>
      <c r="AHZ696" s="2"/>
      <c r="AIA696" s="2"/>
      <c r="AIB696" s="2"/>
      <c r="AIC696" s="2"/>
      <c r="AID696" s="2"/>
      <c r="AIE696" s="2"/>
      <c r="AIF696" s="2"/>
      <c r="AIG696" s="2"/>
      <c r="AIH696" s="2"/>
      <c r="AII696" s="2"/>
      <c r="AIJ696" s="2"/>
      <c r="AIK696" s="2"/>
      <c r="AIL696" s="2"/>
      <c r="AIM696" s="2"/>
      <c r="AIN696" s="2"/>
      <c r="AIO696" s="2"/>
      <c r="AIP696" s="2"/>
      <c r="AIQ696" s="2"/>
      <c r="AIR696" s="2"/>
      <c r="AIS696" s="2"/>
      <c r="AIT696" s="2"/>
      <c r="AIU696" s="2"/>
      <c r="AIV696" s="2"/>
      <c r="AIW696" s="2"/>
      <c r="AIX696" s="2"/>
      <c r="AIY696" s="2"/>
      <c r="AIZ696" s="2"/>
      <c r="AJA696" s="2"/>
      <c r="AJB696" s="2"/>
      <c r="AJC696" s="2"/>
      <c r="AJD696" s="2"/>
      <c r="AJE696" s="2"/>
      <c r="AJF696" s="2"/>
      <c r="AJG696" s="2"/>
      <c r="AJH696" s="2"/>
      <c r="AJI696" s="2"/>
      <c r="AJJ696" s="2"/>
      <c r="AJK696" s="2"/>
      <c r="AJL696" s="2"/>
      <c r="AJM696" s="2"/>
      <c r="AJN696" s="2"/>
      <c r="AJO696" s="2"/>
      <c r="AJP696" s="2"/>
      <c r="AJQ696" s="2"/>
      <c r="AJR696" s="2"/>
      <c r="AJS696" s="2"/>
      <c r="AJT696" s="2"/>
      <c r="AJU696" s="2"/>
      <c r="AJV696" s="2"/>
      <c r="AJW696" s="2"/>
      <c r="AJX696" s="2"/>
      <c r="AJY696" s="2"/>
      <c r="AJZ696" s="2"/>
      <c r="AKA696" s="2"/>
      <c r="AKB696" s="2"/>
      <c r="AKC696" s="2"/>
      <c r="AKD696" s="2"/>
      <c r="AKE696" s="2"/>
      <c r="AKF696" s="2"/>
      <c r="AKG696" s="2"/>
      <c r="AKH696" s="2"/>
      <c r="AKI696" s="2"/>
      <c r="AKJ696" s="2"/>
      <c r="AKK696" s="2"/>
      <c r="AKL696" s="2"/>
      <c r="AKM696" s="2"/>
      <c r="AKN696" s="2"/>
      <c r="AKO696" s="2"/>
      <c r="AKP696" s="2"/>
      <c r="AKQ696" s="2"/>
      <c r="AKR696" s="2"/>
      <c r="AKS696" s="2"/>
      <c r="AKT696" s="2"/>
      <c r="AKU696" s="2"/>
      <c r="AKV696" s="2"/>
      <c r="AKW696" s="2"/>
      <c r="AKX696" s="2"/>
      <c r="AKY696" s="2"/>
      <c r="AKZ696" s="2"/>
      <c r="ALA696" s="2"/>
      <c r="ALB696" s="2"/>
      <c r="ALC696" s="2"/>
      <c r="ALD696" s="2"/>
      <c r="ALE696" s="2"/>
      <c r="ALF696" s="2"/>
      <c r="ALG696" s="2"/>
      <c r="ALH696" s="2"/>
      <c r="ALI696" s="2"/>
      <c r="ALJ696" s="2"/>
      <c r="ALK696" s="2"/>
      <c r="ALL696" s="2"/>
      <c r="ALM696" s="2"/>
      <c r="ALN696" s="2"/>
      <c r="ALO696" s="2"/>
      <c r="ALP696" s="2"/>
      <c r="ALQ696" s="2"/>
      <c r="ALR696" s="2"/>
      <c r="ALS696" s="2"/>
      <c r="ALT696" s="2"/>
      <c r="ALU696" s="2"/>
      <c r="ALV696" s="2"/>
      <c r="ALW696" s="2"/>
      <c r="ALX696" s="2"/>
      <c r="ALY696" s="2"/>
      <c r="ALZ696" s="2"/>
      <c r="AMA696" s="2"/>
      <c r="AMB696" s="2"/>
      <c r="AMC696" s="2"/>
      <c r="AMD696" s="2"/>
      <c r="AME696" s="2"/>
      <c r="AMF696" s="2"/>
      <c r="AMG696" s="2"/>
      <c r="AMH696" s="2"/>
      <c r="AMI696" s="2"/>
      <c r="AMJ696" s="2"/>
      <c r="AMK696" s="2"/>
    </row>
    <row r="697" spans="1:1025" ht="15" customHeight="1">
      <c r="A697" s="226"/>
      <c r="B697" s="62"/>
      <c r="C697" s="29"/>
      <c r="D697" s="50"/>
      <c r="E697" s="50"/>
      <c r="F697" s="50"/>
      <c r="G697" s="50"/>
      <c r="H697" s="50"/>
      <c r="I697" s="50"/>
      <c r="J697" s="50"/>
      <c r="K697" s="50"/>
      <c r="L697" s="208"/>
      <c r="M697" s="242"/>
      <c r="N697" s="50"/>
      <c r="O697" s="50"/>
      <c r="P697" s="50"/>
      <c r="Q697" s="50"/>
      <c r="R697" s="50"/>
      <c r="S697" s="50"/>
      <c r="T697" s="50"/>
      <c r="U697" s="50"/>
      <c r="V697" s="51"/>
      <c r="W697" s="50"/>
      <c r="X697" s="61"/>
      <c r="Y697" s="53">
        <f t="shared" si="20"/>
        <v>0</v>
      </c>
      <c r="Z697" s="54">
        <f t="shared" si="21"/>
        <v>0</v>
      </c>
      <c r="AA697" s="54">
        <f>IF(Y697=0,0,IF(Y697&gt;7,AVERAGE(LARGE(D697:W697,{1,2,3,4,5,6,7,8})),0))</f>
        <v>0</v>
      </c>
      <c r="AB697" s="54">
        <f>IF(Y697=0,0,IF(Y697&gt;7,SUM(LARGE(D697:W697,{1,2,3,4,5,6,7,8})),0))</f>
        <v>0</v>
      </c>
      <c r="AC697" s="65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  <c r="IP697" s="2"/>
      <c r="IQ697" s="2"/>
      <c r="IR697" s="2"/>
      <c r="IS697" s="2"/>
      <c r="IT697" s="2"/>
      <c r="IU697" s="2"/>
      <c r="IV697" s="2"/>
      <c r="IW697" s="2"/>
      <c r="IX697" s="2"/>
      <c r="IY697" s="2"/>
      <c r="IZ697" s="2"/>
      <c r="JA697" s="2"/>
      <c r="JB697" s="2"/>
      <c r="JC697" s="2"/>
      <c r="JD697" s="2"/>
      <c r="JE697" s="2"/>
      <c r="JF697" s="2"/>
      <c r="JG697" s="2"/>
      <c r="JH697" s="2"/>
      <c r="JI697" s="2"/>
      <c r="JJ697" s="2"/>
      <c r="JK697" s="2"/>
      <c r="JL697" s="2"/>
      <c r="JM697" s="2"/>
      <c r="JN697" s="2"/>
      <c r="JO697" s="2"/>
      <c r="JP697" s="2"/>
      <c r="JQ697" s="2"/>
      <c r="JR697" s="2"/>
      <c r="JS697" s="2"/>
      <c r="JT697" s="2"/>
      <c r="JU697" s="2"/>
      <c r="JV697" s="2"/>
      <c r="JW697" s="2"/>
      <c r="JX697" s="2"/>
      <c r="JY697" s="2"/>
      <c r="JZ697" s="2"/>
      <c r="KA697" s="2"/>
      <c r="KB697" s="2"/>
      <c r="KC697" s="2"/>
      <c r="KD697" s="2"/>
      <c r="KE697" s="2"/>
      <c r="KF697" s="2"/>
      <c r="KG697" s="2"/>
      <c r="KH697" s="2"/>
      <c r="KI697" s="2"/>
      <c r="KJ697" s="2"/>
      <c r="KK697" s="2"/>
      <c r="KL697" s="2"/>
      <c r="KM697" s="2"/>
      <c r="KN697" s="2"/>
      <c r="KO697" s="2"/>
      <c r="KP697" s="2"/>
      <c r="KQ697" s="2"/>
      <c r="KR697" s="2"/>
      <c r="KS697" s="2"/>
      <c r="KT697" s="2"/>
      <c r="KU697" s="2"/>
      <c r="KV697" s="2"/>
      <c r="KW697" s="2"/>
      <c r="KX697" s="2"/>
      <c r="KY697" s="2"/>
      <c r="KZ697" s="2"/>
      <c r="LA697" s="2"/>
      <c r="LB697" s="2"/>
      <c r="LC697" s="2"/>
      <c r="LD697" s="2"/>
      <c r="LE697" s="2"/>
      <c r="LF697" s="2"/>
      <c r="LG697" s="2"/>
      <c r="LH697" s="2"/>
      <c r="LI697" s="2"/>
      <c r="LJ697" s="2"/>
      <c r="LK697" s="2"/>
      <c r="LL697" s="2"/>
      <c r="LM697" s="2"/>
      <c r="LN697" s="2"/>
      <c r="LO697" s="2"/>
      <c r="LP697" s="2"/>
      <c r="LQ697" s="2"/>
      <c r="LR697" s="2"/>
      <c r="LS697" s="2"/>
      <c r="LT697" s="2"/>
      <c r="LU697" s="2"/>
      <c r="LV697" s="2"/>
      <c r="LW697" s="2"/>
      <c r="LX697" s="2"/>
      <c r="LY697" s="2"/>
      <c r="LZ697" s="2"/>
      <c r="MA697" s="2"/>
      <c r="MB697" s="2"/>
      <c r="MC697" s="2"/>
      <c r="MD697" s="2"/>
      <c r="ME697" s="2"/>
      <c r="MF697" s="2"/>
      <c r="MG697" s="2"/>
      <c r="MH697" s="2"/>
      <c r="MI697" s="2"/>
      <c r="MJ697" s="2"/>
      <c r="MK697" s="2"/>
      <c r="ML697" s="2"/>
      <c r="MM697" s="2"/>
      <c r="MN697" s="2"/>
      <c r="MO697" s="2"/>
      <c r="MP697" s="2"/>
      <c r="MQ697" s="2"/>
      <c r="MR697" s="2"/>
      <c r="MS697" s="2"/>
      <c r="MT697" s="2"/>
      <c r="MU697" s="2"/>
      <c r="MV697" s="2"/>
      <c r="MW697" s="2"/>
      <c r="MX697" s="2"/>
      <c r="MY697" s="2"/>
      <c r="MZ697" s="2"/>
      <c r="NA697" s="2"/>
      <c r="NB697" s="2"/>
      <c r="NC697" s="2"/>
      <c r="ND697" s="2"/>
      <c r="NE697" s="2"/>
      <c r="NF697" s="2"/>
      <c r="NG697" s="2"/>
      <c r="NH697" s="2"/>
      <c r="NI697" s="2"/>
      <c r="NJ697" s="2"/>
      <c r="NK697" s="2"/>
      <c r="NL697" s="2"/>
      <c r="NM697" s="2"/>
      <c r="NN697" s="2"/>
      <c r="NO697" s="2"/>
      <c r="NP697" s="2"/>
      <c r="NQ697" s="2"/>
      <c r="NR697" s="2"/>
      <c r="NS697" s="2"/>
      <c r="NT697" s="2"/>
      <c r="NU697" s="2"/>
      <c r="NV697" s="2"/>
      <c r="NW697" s="2"/>
      <c r="NX697" s="2"/>
      <c r="NY697" s="2"/>
      <c r="NZ697" s="2"/>
      <c r="OA697" s="2"/>
      <c r="OB697" s="2"/>
      <c r="OC697" s="2"/>
      <c r="OD697" s="2"/>
      <c r="OE697" s="2"/>
      <c r="OF697" s="2"/>
      <c r="OG697" s="2"/>
      <c r="OH697" s="2"/>
      <c r="OI697" s="2"/>
      <c r="OJ697" s="2"/>
      <c r="OK697" s="2"/>
      <c r="OL697" s="2"/>
      <c r="OM697" s="2"/>
      <c r="ON697" s="2"/>
      <c r="OO697" s="2"/>
      <c r="OP697" s="2"/>
      <c r="OQ697" s="2"/>
      <c r="OR697" s="2"/>
      <c r="OS697" s="2"/>
      <c r="OT697" s="2"/>
      <c r="OU697" s="2"/>
      <c r="OV697" s="2"/>
      <c r="OW697" s="2"/>
      <c r="OX697" s="2"/>
      <c r="OY697" s="2"/>
      <c r="OZ697" s="2"/>
      <c r="PA697" s="2"/>
      <c r="PB697" s="2"/>
      <c r="PC697" s="2"/>
      <c r="PD697" s="2"/>
      <c r="PE697" s="2"/>
      <c r="PF697" s="2"/>
      <c r="PG697" s="2"/>
      <c r="PH697" s="2"/>
      <c r="PI697" s="2"/>
      <c r="PJ697" s="2"/>
      <c r="PK697" s="2"/>
      <c r="PL697" s="2"/>
      <c r="PM697" s="2"/>
      <c r="PN697" s="2"/>
      <c r="PO697" s="2"/>
      <c r="PP697" s="2"/>
      <c r="PQ697" s="2"/>
      <c r="PR697" s="2"/>
      <c r="PS697" s="2"/>
      <c r="PT697" s="2"/>
      <c r="PU697" s="2"/>
      <c r="PV697" s="2"/>
      <c r="PW697" s="2"/>
      <c r="PX697" s="2"/>
      <c r="PY697" s="2"/>
      <c r="PZ697" s="2"/>
      <c r="QA697" s="2"/>
      <c r="QB697" s="2"/>
      <c r="QC697" s="2"/>
      <c r="QD697" s="2"/>
      <c r="QE697" s="2"/>
      <c r="QF697" s="2"/>
      <c r="QG697" s="2"/>
      <c r="QH697" s="2"/>
      <c r="QI697" s="2"/>
      <c r="QJ697" s="2"/>
      <c r="QK697" s="2"/>
      <c r="QL697" s="2"/>
      <c r="QM697" s="2"/>
      <c r="QN697" s="2"/>
      <c r="QO697" s="2"/>
      <c r="QP697" s="2"/>
      <c r="QQ697" s="2"/>
      <c r="QR697" s="2"/>
      <c r="QS697" s="2"/>
      <c r="QT697" s="2"/>
      <c r="QU697" s="2"/>
      <c r="QV697" s="2"/>
      <c r="QW697" s="2"/>
      <c r="QX697" s="2"/>
      <c r="QY697" s="2"/>
      <c r="QZ697" s="2"/>
      <c r="RA697" s="2"/>
      <c r="RB697" s="2"/>
      <c r="RC697" s="2"/>
      <c r="RD697" s="2"/>
      <c r="RE697" s="2"/>
      <c r="RF697" s="2"/>
      <c r="RG697" s="2"/>
      <c r="RH697" s="2"/>
      <c r="RI697" s="2"/>
      <c r="RJ697" s="2"/>
      <c r="RK697" s="2"/>
      <c r="RL697" s="2"/>
      <c r="RM697" s="2"/>
      <c r="RN697" s="2"/>
      <c r="RO697" s="2"/>
      <c r="RP697" s="2"/>
      <c r="RQ697" s="2"/>
      <c r="RR697" s="2"/>
      <c r="RS697" s="2"/>
      <c r="RT697" s="2"/>
      <c r="RU697" s="2"/>
      <c r="RV697" s="2"/>
      <c r="RW697" s="2"/>
      <c r="RX697" s="2"/>
      <c r="RY697" s="2"/>
      <c r="RZ697" s="2"/>
      <c r="SA697" s="2"/>
      <c r="SB697" s="2"/>
      <c r="SC697" s="2"/>
      <c r="SD697" s="2"/>
      <c r="SE697" s="2"/>
      <c r="SF697" s="2"/>
      <c r="SG697" s="2"/>
      <c r="SH697" s="2"/>
      <c r="SI697" s="2"/>
      <c r="SJ697" s="2"/>
      <c r="SK697" s="2"/>
      <c r="SL697" s="2"/>
      <c r="SM697" s="2"/>
      <c r="SN697" s="2"/>
      <c r="SO697" s="2"/>
      <c r="SP697" s="2"/>
      <c r="SQ697" s="2"/>
      <c r="SR697" s="2"/>
      <c r="SS697" s="2"/>
      <c r="ST697" s="2"/>
      <c r="SU697" s="2"/>
      <c r="SV697" s="2"/>
      <c r="SW697" s="2"/>
      <c r="SX697" s="2"/>
      <c r="SY697" s="2"/>
      <c r="SZ697" s="2"/>
      <c r="TA697" s="2"/>
      <c r="TB697" s="2"/>
      <c r="TC697" s="2"/>
      <c r="TD697" s="2"/>
      <c r="TE697" s="2"/>
      <c r="TF697" s="2"/>
      <c r="TG697" s="2"/>
      <c r="TH697" s="2"/>
      <c r="TI697" s="2"/>
      <c r="TJ697" s="2"/>
      <c r="TK697" s="2"/>
      <c r="TL697" s="2"/>
      <c r="TM697" s="2"/>
      <c r="TN697" s="2"/>
      <c r="TO697" s="2"/>
      <c r="TP697" s="2"/>
      <c r="TQ697" s="2"/>
      <c r="TR697" s="2"/>
      <c r="TS697" s="2"/>
      <c r="TT697" s="2"/>
      <c r="TU697" s="2"/>
      <c r="TV697" s="2"/>
      <c r="TW697" s="2"/>
      <c r="TX697" s="2"/>
      <c r="TY697" s="2"/>
      <c r="TZ697" s="2"/>
      <c r="UA697" s="2"/>
      <c r="UB697" s="2"/>
      <c r="UC697" s="2"/>
      <c r="UD697" s="2"/>
      <c r="UE697" s="2"/>
      <c r="UF697" s="2"/>
      <c r="UG697" s="2"/>
      <c r="UH697" s="2"/>
      <c r="UI697" s="2"/>
      <c r="UJ697" s="2"/>
      <c r="UK697" s="2"/>
      <c r="UL697" s="2"/>
      <c r="UM697" s="2"/>
      <c r="UN697" s="2"/>
      <c r="UO697" s="2"/>
      <c r="UP697" s="2"/>
      <c r="UQ697" s="2"/>
      <c r="UR697" s="2"/>
      <c r="US697" s="2"/>
      <c r="UT697" s="2"/>
      <c r="UU697" s="2"/>
      <c r="UV697" s="2"/>
      <c r="UW697" s="2"/>
      <c r="UX697" s="2"/>
      <c r="UY697" s="2"/>
      <c r="UZ697" s="2"/>
      <c r="VA697" s="2"/>
      <c r="VB697" s="2"/>
      <c r="VC697" s="2"/>
      <c r="VD697" s="2"/>
      <c r="VE697" s="2"/>
      <c r="VF697" s="2"/>
      <c r="VG697" s="2"/>
      <c r="VH697" s="2"/>
      <c r="VI697" s="2"/>
      <c r="VJ697" s="2"/>
      <c r="VK697" s="2"/>
      <c r="VL697" s="2"/>
      <c r="VM697" s="2"/>
      <c r="VN697" s="2"/>
      <c r="VO697" s="2"/>
      <c r="VP697" s="2"/>
      <c r="VQ697" s="2"/>
      <c r="VR697" s="2"/>
      <c r="VS697" s="2"/>
      <c r="VT697" s="2"/>
      <c r="VU697" s="2"/>
      <c r="VV697" s="2"/>
      <c r="VW697" s="2"/>
      <c r="VX697" s="2"/>
      <c r="VY697" s="2"/>
      <c r="VZ697" s="2"/>
      <c r="WA697" s="2"/>
      <c r="WB697" s="2"/>
      <c r="WC697" s="2"/>
      <c r="WD697" s="2"/>
      <c r="WE697" s="2"/>
      <c r="WF697" s="2"/>
      <c r="WG697" s="2"/>
      <c r="WH697" s="2"/>
      <c r="WI697" s="2"/>
      <c r="WJ697" s="2"/>
      <c r="WK697" s="2"/>
      <c r="WL697" s="2"/>
      <c r="WM697" s="2"/>
      <c r="WN697" s="2"/>
      <c r="WO697" s="2"/>
      <c r="WP697" s="2"/>
      <c r="WQ697" s="2"/>
      <c r="WR697" s="2"/>
      <c r="WS697" s="2"/>
      <c r="WT697" s="2"/>
      <c r="WU697" s="2"/>
      <c r="WV697" s="2"/>
      <c r="WW697" s="2"/>
      <c r="WX697" s="2"/>
      <c r="WY697" s="2"/>
      <c r="WZ697" s="2"/>
      <c r="XA697" s="2"/>
      <c r="XB697" s="2"/>
      <c r="XC697" s="2"/>
      <c r="XD697" s="2"/>
      <c r="XE697" s="2"/>
      <c r="XF697" s="2"/>
      <c r="XG697" s="2"/>
      <c r="XH697" s="2"/>
      <c r="XI697" s="2"/>
      <c r="XJ697" s="2"/>
      <c r="XK697" s="2"/>
      <c r="XL697" s="2"/>
      <c r="XM697" s="2"/>
      <c r="XN697" s="2"/>
      <c r="XO697" s="2"/>
      <c r="XP697" s="2"/>
      <c r="XQ697" s="2"/>
      <c r="XR697" s="2"/>
      <c r="XS697" s="2"/>
      <c r="XT697" s="2"/>
      <c r="XU697" s="2"/>
      <c r="XV697" s="2"/>
      <c r="XW697" s="2"/>
      <c r="XX697" s="2"/>
      <c r="XY697" s="2"/>
      <c r="XZ697" s="2"/>
      <c r="YA697" s="2"/>
      <c r="YB697" s="2"/>
      <c r="YC697" s="2"/>
      <c r="YD697" s="2"/>
      <c r="YE697" s="2"/>
      <c r="YF697" s="2"/>
      <c r="YG697" s="2"/>
      <c r="YH697" s="2"/>
      <c r="YI697" s="2"/>
      <c r="YJ697" s="2"/>
      <c r="YK697" s="2"/>
      <c r="YL697" s="2"/>
      <c r="YM697" s="2"/>
      <c r="YN697" s="2"/>
      <c r="YO697" s="2"/>
      <c r="YP697" s="2"/>
      <c r="YQ697" s="2"/>
      <c r="YR697" s="2"/>
      <c r="YS697" s="2"/>
      <c r="YT697" s="2"/>
      <c r="YU697" s="2"/>
      <c r="YV697" s="2"/>
      <c r="YW697" s="2"/>
      <c r="YX697" s="2"/>
      <c r="YY697" s="2"/>
      <c r="YZ697" s="2"/>
      <c r="ZA697" s="2"/>
      <c r="ZB697" s="2"/>
      <c r="ZC697" s="2"/>
      <c r="ZD697" s="2"/>
      <c r="ZE697" s="2"/>
      <c r="ZF697" s="2"/>
      <c r="ZG697" s="2"/>
      <c r="ZH697" s="2"/>
      <c r="ZI697" s="2"/>
      <c r="ZJ697" s="2"/>
      <c r="ZK697" s="2"/>
      <c r="ZL697" s="2"/>
      <c r="ZM697" s="2"/>
      <c r="ZN697" s="2"/>
      <c r="ZO697" s="2"/>
      <c r="ZP697" s="2"/>
      <c r="ZQ697" s="2"/>
      <c r="ZR697" s="2"/>
      <c r="ZS697" s="2"/>
      <c r="ZT697" s="2"/>
      <c r="ZU697" s="2"/>
      <c r="ZV697" s="2"/>
      <c r="ZW697" s="2"/>
      <c r="ZX697" s="2"/>
      <c r="ZY697" s="2"/>
      <c r="ZZ697" s="2"/>
      <c r="AAA697" s="2"/>
      <c r="AAB697" s="2"/>
      <c r="AAC697" s="2"/>
      <c r="AAD697" s="2"/>
      <c r="AAE697" s="2"/>
      <c r="AAF697" s="2"/>
      <c r="AAG697" s="2"/>
      <c r="AAH697" s="2"/>
      <c r="AAI697" s="2"/>
      <c r="AAJ697" s="2"/>
      <c r="AAK697" s="2"/>
      <c r="AAL697" s="2"/>
      <c r="AAM697" s="2"/>
      <c r="AAN697" s="2"/>
      <c r="AAO697" s="2"/>
      <c r="AAP697" s="2"/>
      <c r="AAQ697" s="2"/>
      <c r="AAR697" s="2"/>
      <c r="AAS697" s="2"/>
      <c r="AAT697" s="2"/>
      <c r="AAU697" s="2"/>
      <c r="AAV697" s="2"/>
      <c r="AAW697" s="2"/>
      <c r="AAX697" s="2"/>
      <c r="AAY697" s="2"/>
      <c r="AAZ697" s="2"/>
      <c r="ABA697" s="2"/>
      <c r="ABB697" s="2"/>
      <c r="ABC697" s="2"/>
      <c r="ABD697" s="2"/>
      <c r="ABE697" s="2"/>
      <c r="ABF697" s="2"/>
      <c r="ABG697" s="2"/>
      <c r="ABH697" s="2"/>
      <c r="ABI697" s="2"/>
      <c r="ABJ697" s="2"/>
      <c r="ABK697" s="2"/>
      <c r="ABL697" s="2"/>
      <c r="ABM697" s="2"/>
      <c r="ABN697" s="2"/>
      <c r="ABO697" s="2"/>
      <c r="ABP697" s="2"/>
      <c r="ABQ697" s="2"/>
      <c r="ABR697" s="2"/>
      <c r="ABS697" s="2"/>
      <c r="ABT697" s="2"/>
      <c r="ABU697" s="2"/>
      <c r="ABV697" s="2"/>
      <c r="ABW697" s="2"/>
      <c r="ABX697" s="2"/>
      <c r="ABY697" s="2"/>
      <c r="ABZ697" s="2"/>
      <c r="ACA697" s="2"/>
      <c r="ACB697" s="2"/>
      <c r="ACC697" s="2"/>
      <c r="ACD697" s="2"/>
      <c r="ACE697" s="2"/>
      <c r="ACF697" s="2"/>
      <c r="ACG697" s="2"/>
      <c r="ACH697" s="2"/>
      <c r="ACI697" s="2"/>
      <c r="ACJ697" s="2"/>
      <c r="ACK697" s="2"/>
      <c r="ACL697" s="2"/>
      <c r="ACM697" s="2"/>
      <c r="ACN697" s="2"/>
      <c r="ACO697" s="2"/>
      <c r="ACP697" s="2"/>
      <c r="ACQ697" s="2"/>
      <c r="ACR697" s="2"/>
      <c r="ACS697" s="2"/>
      <c r="ACT697" s="2"/>
      <c r="ACU697" s="2"/>
      <c r="ACV697" s="2"/>
      <c r="ACW697" s="2"/>
      <c r="ACX697" s="2"/>
      <c r="ACY697" s="2"/>
      <c r="ACZ697" s="2"/>
      <c r="ADA697" s="2"/>
      <c r="ADB697" s="2"/>
      <c r="ADC697" s="2"/>
      <c r="ADD697" s="2"/>
      <c r="ADE697" s="2"/>
      <c r="ADF697" s="2"/>
      <c r="ADG697" s="2"/>
      <c r="ADH697" s="2"/>
      <c r="ADI697" s="2"/>
      <c r="ADJ697" s="2"/>
      <c r="ADK697" s="2"/>
      <c r="ADL697" s="2"/>
      <c r="ADM697" s="2"/>
      <c r="ADN697" s="2"/>
      <c r="ADO697" s="2"/>
      <c r="ADP697" s="2"/>
      <c r="ADQ697" s="2"/>
      <c r="ADR697" s="2"/>
      <c r="ADS697" s="2"/>
      <c r="ADT697" s="2"/>
      <c r="ADU697" s="2"/>
      <c r="ADV697" s="2"/>
      <c r="ADW697" s="2"/>
      <c r="ADX697" s="2"/>
      <c r="ADY697" s="2"/>
      <c r="ADZ697" s="2"/>
      <c r="AEA697" s="2"/>
      <c r="AEB697" s="2"/>
      <c r="AEC697" s="2"/>
      <c r="AED697" s="2"/>
      <c r="AEE697" s="2"/>
      <c r="AEF697" s="2"/>
      <c r="AEG697" s="2"/>
      <c r="AEH697" s="2"/>
      <c r="AEI697" s="2"/>
      <c r="AEJ697" s="2"/>
      <c r="AEK697" s="2"/>
      <c r="AEL697" s="2"/>
      <c r="AEM697" s="2"/>
      <c r="AEN697" s="2"/>
      <c r="AEO697" s="2"/>
      <c r="AEP697" s="2"/>
      <c r="AEQ697" s="2"/>
      <c r="AER697" s="2"/>
      <c r="AES697" s="2"/>
      <c r="AET697" s="2"/>
      <c r="AEU697" s="2"/>
      <c r="AEV697" s="2"/>
      <c r="AEW697" s="2"/>
      <c r="AEX697" s="2"/>
      <c r="AEY697" s="2"/>
      <c r="AEZ697" s="2"/>
      <c r="AFA697" s="2"/>
      <c r="AFB697" s="2"/>
      <c r="AFC697" s="2"/>
      <c r="AFD697" s="2"/>
      <c r="AFE697" s="2"/>
      <c r="AFF697" s="2"/>
      <c r="AFG697" s="2"/>
      <c r="AFH697" s="2"/>
      <c r="AFI697" s="2"/>
      <c r="AFJ697" s="2"/>
      <c r="AFK697" s="2"/>
      <c r="AFL697" s="2"/>
      <c r="AFM697" s="2"/>
      <c r="AFN697" s="2"/>
      <c r="AFO697" s="2"/>
      <c r="AFP697" s="2"/>
      <c r="AFQ697" s="2"/>
      <c r="AFR697" s="2"/>
      <c r="AFS697" s="2"/>
      <c r="AFT697" s="2"/>
      <c r="AFU697" s="2"/>
      <c r="AFV697" s="2"/>
      <c r="AFW697" s="2"/>
      <c r="AFX697" s="2"/>
      <c r="AFY697" s="2"/>
      <c r="AFZ697" s="2"/>
      <c r="AGA697" s="2"/>
      <c r="AGB697" s="2"/>
      <c r="AGC697" s="2"/>
      <c r="AGD697" s="2"/>
      <c r="AGE697" s="2"/>
      <c r="AGF697" s="2"/>
      <c r="AGG697" s="2"/>
      <c r="AGH697" s="2"/>
      <c r="AGI697" s="2"/>
      <c r="AGJ697" s="2"/>
      <c r="AGK697" s="2"/>
      <c r="AGL697" s="2"/>
      <c r="AGM697" s="2"/>
      <c r="AGN697" s="2"/>
      <c r="AGO697" s="2"/>
      <c r="AGP697" s="2"/>
      <c r="AGQ697" s="2"/>
      <c r="AGR697" s="2"/>
      <c r="AGS697" s="2"/>
      <c r="AGT697" s="2"/>
      <c r="AGU697" s="2"/>
      <c r="AGV697" s="2"/>
      <c r="AGW697" s="2"/>
      <c r="AGX697" s="2"/>
      <c r="AGY697" s="2"/>
      <c r="AGZ697" s="2"/>
      <c r="AHA697" s="2"/>
      <c r="AHB697" s="2"/>
      <c r="AHC697" s="2"/>
      <c r="AHD697" s="2"/>
      <c r="AHE697" s="2"/>
      <c r="AHF697" s="2"/>
      <c r="AHG697" s="2"/>
      <c r="AHH697" s="2"/>
      <c r="AHI697" s="2"/>
      <c r="AHJ697" s="2"/>
      <c r="AHK697" s="2"/>
      <c r="AHL697" s="2"/>
      <c r="AHM697" s="2"/>
      <c r="AHN697" s="2"/>
      <c r="AHO697" s="2"/>
      <c r="AHP697" s="2"/>
      <c r="AHQ697" s="2"/>
      <c r="AHR697" s="2"/>
      <c r="AHS697" s="2"/>
      <c r="AHT697" s="2"/>
      <c r="AHU697" s="2"/>
      <c r="AHV697" s="2"/>
      <c r="AHW697" s="2"/>
      <c r="AHX697" s="2"/>
      <c r="AHY697" s="2"/>
      <c r="AHZ697" s="2"/>
      <c r="AIA697" s="2"/>
      <c r="AIB697" s="2"/>
      <c r="AIC697" s="2"/>
      <c r="AID697" s="2"/>
      <c r="AIE697" s="2"/>
      <c r="AIF697" s="2"/>
      <c r="AIG697" s="2"/>
      <c r="AIH697" s="2"/>
      <c r="AII697" s="2"/>
      <c r="AIJ697" s="2"/>
      <c r="AIK697" s="2"/>
      <c r="AIL697" s="2"/>
      <c r="AIM697" s="2"/>
      <c r="AIN697" s="2"/>
      <c r="AIO697" s="2"/>
      <c r="AIP697" s="2"/>
      <c r="AIQ697" s="2"/>
      <c r="AIR697" s="2"/>
      <c r="AIS697" s="2"/>
      <c r="AIT697" s="2"/>
      <c r="AIU697" s="2"/>
      <c r="AIV697" s="2"/>
      <c r="AIW697" s="2"/>
      <c r="AIX697" s="2"/>
      <c r="AIY697" s="2"/>
      <c r="AIZ697" s="2"/>
      <c r="AJA697" s="2"/>
      <c r="AJB697" s="2"/>
      <c r="AJC697" s="2"/>
      <c r="AJD697" s="2"/>
      <c r="AJE697" s="2"/>
      <c r="AJF697" s="2"/>
      <c r="AJG697" s="2"/>
      <c r="AJH697" s="2"/>
      <c r="AJI697" s="2"/>
      <c r="AJJ697" s="2"/>
      <c r="AJK697" s="2"/>
      <c r="AJL697" s="2"/>
      <c r="AJM697" s="2"/>
      <c r="AJN697" s="2"/>
      <c r="AJO697" s="2"/>
      <c r="AJP697" s="2"/>
      <c r="AJQ697" s="2"/>
      <c r="AJR697" s="2"/>
      <c r="AJS697" s="2"/>
      <c r="AJT697" s="2"/>
      <c r="AJU697" s="2"/>
      <c r="AJV697" s="2"/>
      <c r="AJW697" s="2"/>
      <c r="AJX697" s="2"/>
      <c r="AJY697" s="2"/>
      <c r="AJZ697" s="2"/>
      <c r="AKA697" s="2"/>
      <c r="AKB697" s="2"/>
      <c r="AKC697" s="2"/>
      <c r="AKD697" s="2"/>
      <c r="AKE697" s="2"/>
      <c r="AKF697" s="2"/>
      <c r="AKG697" s="2"/>
      <c r="AKH697" s="2"/>
      <c r="AKI697" s="2"/>
      <c r="AKJ697" s="2"/>
      <c r="AKK697" s="2"/>
      <c r="AKL697" s="2"/>
      <c r="AKM697" s="2"/>
      <c r="AKN697" s="2"/>
      <c r="AKO697" s="2"/>
      <c r="AKP697" s="2"/>
      <c r="AKQ697" s="2"/>
      <c r="AKR697" s="2"/>
      <c r="AKS697" s="2"/>
      <c r="AKT697" s="2"/>
      <c r="AKU697" s="2"/>
      <c r="AKV697" s="2"/>
      <c r="AKW697" s="2"/>
      <c r="AKX697" s="2"/>
      <c r="AKY697" s="2"/>
      <c r="AKZ697" s="2"/>
      <c r="ALA697" s="2"/>
      <c r="ALB697" s="2"/>
      <c r="ALC697" s="2"/>
      <c r="ALD697" s="2"/>
      <c r="ALE697" s="2"/>
      <c r="ALF697" s="2"/>
      <c r="ALG697" s="2"/>
      <c r="ALH697" s="2"/>
      <c r="ALI697" s="2"/>
      <c r="ALJ697" s="2"/>
      <c r="ALK697" s="2"/>
      <c r="ALL697" s="2"/>
      <c r="ALM697" s="2"/>
      <c r="ALN697" s="2"/>
      <c r="ALO697" s="2"/>
      <c r="ALP697" s="2"/>
      <c r="ALQ697" s="2"/>
      <c r="ALR697" s="2"/>
      <c r="ALS697" s="2"/>
      <c r="ALT697" s="2"/>
      <c r="ALU697" s="2"/>
      <c r="ALV697" s="2"/>
      <c r="ALW697" s="2"/>
      <c r="ALX697" s="2"/>
      <c r="ALY697" s="2"/>
      <c r="ALZ697" s="2"/>
      <c r="AMA697" s="2"/>
      <c r="AMB697" s="2"/>
      <c r="AMC697" s="2"/>
      <c r="AMD697" s="2"/>
      <c r="AME697" s="2"/>
      <c r="AMF697" s="2"/>
      <c r="AMG697" s="2"/>
      <c r="AMH697" s="2"/>
      <c r="AMI697" s="2"/>
      <c r="AMJ697" s="2"/>
      <c r="AMK697" s="2"/>
    </row>
    <row r="698" spans="1:1025" ht="15" customHeight="1">
      <c r="A698" s="226"/>
      <c r="B698" s="62"/>
      <c r="C698" s="29"/>
      <c r="D698" s="50"/>
      <c r="E698" s="50"/>
      <c r="F698" s="50"/>
      <c r="G698" s="50"/>
      <c r="H698" s="50"/>
      <c r="I698" s="50"/>
      <c r="J698" s="50"/>
      <c r="K698" s="50"/>
      <c r="L698" s="208"/>
      <c r="M698" s="242"/>
      <c r="N698" s="50"/>
      <c r="O698" s="50"/>
      <c r="P698" s="50"/>
      <c r="Q698" s="50"/>
      <c r="R698" s="50"/>
      <c r="S698" s="50"/>
      <c r="T698" s="50"/>
      <c r="U698" s="50"/>
      <c r="V698" s="51"/>
      <c r="W698" s="50"/>
      <c r="X698" s="61"/>
      <c r="Y698" s="53">
        <f t="shared" si="20"/>
        <v>0</v>
      </c>
      <c r="Z698" s="54">
        <f t="shared" si="21"/>
        <v>0</v>
      </c>
      <c r="AA698" s="54">
        <f>IF(Y698=0,0,IF(Y698&gt;7,AVERAGE(LARGE(D698:W698,{1,2,3,4,5,6,7,8})),0))</f>
        <v>0</v>
      </c>
      <c r="AB698" s="54">
        <f>IF(Y698=0,0,IF(Y698&gt;7,SUM(LARGE(D698:W698,{1,2,3,4,5,6,7,8})),0))</f>
        <v>0</v>
      </c>
      <c r="AC698" s="65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  <c r="IH698" s="2"/>
      <c r="II698" s="2"/>
      <c r="IJ698" s="2"/>
      <c r="IK698" s="2"/>
      <c r="IL698" s="2"/>
      <c r="IM698" s="2"/>
      <c r="IN698" s="2"/>
      <c r="IO698" s="2"/>
      <c r="IP698" s="2"/>
      <c r="IQ698" s="2"/>
      <c r="IR698" s="2"/>
      <c r="IS698" s="2"/>
      <c r="IT698" s="2"/>
      <c r="IU698" s="2"/>
      <c r="IV698" s="2"/>
      <c r="IW698" s="2"/>
      <c r="IX698" s="2"/>
      <c r="IY698" s="2"/>
      <c r="IZ698" s="2"/>
      <c r="JA698" s="2"/>
      <c r="JB698" s="2"/>
      <c r="JC698" s="2"/>
      <c r="JD698" s="2"/>
      <c r="JE698" s="2"/>
      <c r="JF698" s="2"/>
      <c r="JG698" s="2"/>
      <c r="JH698" s="2"/>
      <c r="JI698" s="2"/>
      <c r="JJ698" s="2"/>
      <c r="JK698" s="2"/>
      <c r="JL698" s="2"/>
      <c r="JM698" s="2"/>
      <c r="JN698" s="2"/>
      <c r="JO698" s="2"/>
      <c r="JP698" s="2"/>
      <c r="JQ698" s="2"/>
      <c r="JR698" s="2"/>
      <c r="JS698" s="2"/>
      <c r="JT698" s="2"/>
      <c r="JU698" s="2"/>
      <c r="JV698" s="2"/>
      <c r="JW698" s="2"/>
      <c r="JX698" s="2"/>
      <c r="JY698" s="2"/>
      <c r="JZ698" s="2"/>
      <c r="KA698" s="2"/>
      <c r="KB698" s="2"/>
      <c r="KC698" s="2"/>
      <c r="KD698" s="2"/>
      <c r="KE698" s="2"/>
      <c r="KF698" s="2"/>
      <c r="KG698" s="2"/>
      <c r="KH698" s="2"/>
      <c r="KI698" s="2"/>
      <c r="KJ698" s="2"/>
      <c r="KK698" s="2"/>
      <c r="KL698" s="2"/>
      <c r="KM698" s="2"/>
      <c r="KN698" s="2"/>
      <c r="KO698" s="2"/>
      <c r="KP698" s="2"/>
      <c r="KQ698" s="2"/>
      <c r="KR698" s="2"/>
      <c r="KS698" s="2"/>
      <c r="KT698" s="2"/>
      <c r="KU698" s="2"/>
      <c r="KV698" s="2"/>
      <c r="KW698" s="2"/>
      <c r="KX698" s="2"/>
      <c r="KY698" s="2"/>
      <c r="KZ698" s="2"/>
      <c r="LA698" s="2"/>
      <c r="LB698" s="2"/>
      <c r="LC698" s="2"/>
      <c r="LD698" s="2"/>
      <c r="LE698" s="2"/>
      <c r="LF698" s="2"/>
      <c r="LG698" s="2"/>
      <c r="LH698" s="2"/>
      <c r="LI698" s="2"/>
      <c r="LJ698" s="2"/>
      <c r="LK698" s="2"/>
      <c r="LL698" s="2"/>
      <c r="LM698" s="2"/>
      <c r="LN698" s="2"/>
      <c r="LO698" s="2"/>
      <c r="LP698" s="2"/>
      <c r="LQ698" s="2"/>
      <c r="LR698" s="2"/>
      <c r="LS698" s="2"/>
      <c r="LT698" s="2"/>
      <c r="LU698" s="2"/>
      <c r="LV698" s="2"/>
      <c r="LW698" s="2"/>
      <c r="LX698" s="2"/>
      <c r="LY698" s="2"/>
      <c r="LZ698" s="2"/>
      <c r="MA698" s="2"/>
      <c r="MB698" s="2"/>
      <c r="MC698" s="2"/>
      <c r="MD698" s="2"/>
      <c r="ME698" s="2"/>
      <c r="MF698" s="2"/>
      <c r="MG698" s="2"/>
      <c r="MH698" s="2"/>
      <c r="MI698" s="2"/>
      <c r="MJ698" s="2"/>
      <c r="MK698" s="2"/>
      <c r="ML698" s="2"/>
      <c r="MM698" s="2"/>
      <c r="MN698" s="2"/>
      <c r="MO698" s="2"/>
      <c r="MP698" s="2"/>
      <c r="MQ698" s="2"/>
      <c r="MR698" s="2"/>
      <c r="MS698" s="2"/>
      <c r="MT698" s="2"/>
      <c r="MU698" s="2"/>
      <c r="MV698" s="2"/>
      <c r="MW698" s="2"/>
      <c r="MX698" s="2"/>
      <c r="MY698" s="2"/>
      <c r="MZ698" s="2"/>
      <c r="NA698" s="2"/>
      <c r="NB698" s="2"/>
      <c r="NC698" s="2"/>
      <c r="ND698" s="2"/>
      <c r="NE698" s="2"/>
      <c r="NF698" s="2"/>
      <c r="NG698" s="2"/>
      <c r="NH698" s="2"/>
      <c r="NI698" s="2"/>
      <c r="NJ698" s="2"/>
      <c r="NK698" s="2"/>
      <c r="NL698" s="2"/>
      <c r="NM698" s="2"/>
      <c r="NN698" s="2"/>
      <c r="NO698" s="2"/>
      <c r="NP698" s="2"/>
      <c r="NQ698" s="2"/>
      <c r="NR698" s="2"/>
      <c r="NS698" s="2"/>
      <c r="NT698" s="2"/>
      <c r="NU698" s="2"/>
      <c r="NV698" s="2"/>
      <c r="NW698" s="2"/>
      <c r="NX698" s="2"/>
      <c r="NY698" s="2"/>
      <c r="NZ698" s="2"/>
      <c r="OA698" s="2"/>
      <c r="OB698" s="2"/>
      <c r="OC698" s="2"/>
      <c r="OD698" s="2"/>
      <c r="OE698" s="2"/>
      <c r="OF698" s="2"/>
      <c r="OG698" s="2"/>
      <c r="OH698" s="2"/>
      <c r="OI698" s="2"/>
      <c r="OJ698" s="2"/>
      <c r="OK698" s="2"/>
      <c r="OL698" s="2"/>
      <c r="OM698" s="2"/>
      <c r="ON698" s="2"/>
      <c r="OO698" s="2"/>
      <c r="OP698" s="2"/>
      <c r="OQ698" s="2"/>
      <c r="OR698" s="2"/>
      <c r="OS698" s="2"/>
      <c r="OT698" s="2"/>
      <c r="OU698" s="2"/>
      <c r="OV698" s="2"/>
      <c r="OW698" s="2"/>
      <c r="OX698" s="2"/>
      <c r="OY698" s="2"/>
      <c r="OZ698" s="2"/>
      <c r="PA698" s="2"/>
      <c r="PB698" s="2"/>
      <c r="PC698" s="2"/>
      <c r="PD698" s="2"/>
      <c r="PE698" s="2"/>
      <c r="PF698" s="2"/>
      <c r="PG698" s="2"/>
      <c r="PH698" s="2"/>
      <c r="PI698" s="2"/>
      <c r="PJ698" s="2"/>
      <c r="PK698" s="2"/>
      <c r="PL698" s="2"/>
      <c r="PM698" s="2"/>
      <c r="PN698" s="2"/>
      <c r="PO698" s="2"/>
      <c r="PP698" s="2"/>
      <c r="PQ698" s="2"/>
      <c r="PR698" s="2"/>
      <c r="PS698" s="2"/>
      <c r="PT698" s="2"/>
      <c r="PU698" s="2"/>
      <c r="PV698" s="2"/>
      <c r="PW698" s="2"/>
      <c r="PX698" s="2"/>
      <c r="PY698" s="2"/>
      <c r="PZ698" s="2"/>
      <c r="QA698" s="2"/>
      <c r="QB698" s="2"/>
      <c r="QC698" s="2"/>
      <c r="QD698" s="2"/>
      <c r="QE698" s="2"/>
      <c r="QF698" s="2"/>
      <c r="QG698" s="2"/>
      <c r="QH698" s="2"/>
      <c r="QI698" s="2"/>
      <c r="QJ698" s="2"/>
      <c r="QK698" s="2"/>
      <c r="QL698" s="2"/>
      <c r="QM698" s="2"/>
      <c r="QN698" s="2"/>
      <c r="QO698" s="2"/>
      <c r="QP698" s="2"/>
      <c r="QQ698" s="2"/>
      <c r="QR698" s="2"/>
      <c r="QS698" s="2"/>
      <c r="QT698" s="2"/>
      <c r="QU698" s="2"/>
      <c r="QV698" s="2"/>
      <c r="QW698" s="2"/>
      <c r="QX698" s="2"/>
      <c r="QY698" s="2"/>
      <c r="QZ698" s="2"/>
      <c r="RA698" s="2"/>
      <c r="RB698" s="2"/>
      <c r="RC698" s="2"/>
      <c r="RD698" s="2"/>
      <c r="RE698" s="2"/>
      <c r="RF698" s="2"/>
      <c r="RG698" s="2"/>
      <c r="RH698" s="2"/>
      <c r="RI698" s="2"/>
      <c r="RJ698" s="2"/>
      <c r="RK698" s="2"/>
      <c r="RL698" s="2"/>
      <c r="RM698" s="2"/>
      <c r="RN698" s="2"/>
      <c r="RO698" s="2"/>
      <c r="RP698" s="2"/>
      <c r="RQ698" s="2"/>
      <c r="RR698" s="2"/>
      <c r="RS698" s="2"/>
      <c r="RT698" s="2"/>
      <c r="RU698" s="2"/>
      <c r="RV698" s="2"/>
      <c r="RW698" s="2"/>
      <c r="RX698" s="2"/>
      <c r="RY698" s="2"/>
      <c r="RZ698" s="2"/>
      <c r="SA698" s="2"/>
      <c r="SB698" s="2"/>
      <c r="SC698" s="2"/>
      <c r="SD698" s="2"/>
      <c r="SE698" s="2"/>
      <c r="SF698" s="2"/>
      <c r="SG698" s="2"/>
      <c r="SH698" s="2"/>
      <c r="SI698" s="2"/>
      <c r="SJ698" s="2"/>
      <c r="SK698" s="2"/>
      <c r="SL698" s="2"/>
      <c r="SM698" s="2"/>
      <c r="SN698" s="2"/>
      <c r="SO698" s="2"/>
      <c r="SP698" s="2"/>
      <c r="SQ698" s="2"/>
      <c r="SR698" s="2"/>
      <c r="SS698" s="2"/>
      <c r="ST698" s="2"/>
      <c r="SU698" s="2"/>
      <c r="SV698" s="2"/>
      <c r="SW698" s="2"/>
      <c r="SX698" s="2"/>
      <c r="SY698" s="2"/>
      <c r="SZ698" s="2"/>
      <c r="TA698" s="2"/>
      <c r="TB698" s="2"/>
      <c r="TC698" s="2"/>
      <c r="TD698" s="2"/>
      <c r="TE698" s="2"/>
      <c r="TF698" s="2"/>
      <c r="TG698" s="2"/>
      <c r="TH698" s="2"/>
      <c r="TI698" s="2"/>
      <c r="TJ698" s="2"/>
      <c r="TK698" s="2"/>
      <c r="TL698" s="2"/>
      <c r="TM698" s="2"/>
      <c r="TN698" s="2"/>
      <c r="TO698" s="2"/>
      <c r="TP698" s="2"/>
      <c r="TQ698" s="2"/>
      <c r="TR698" s="2"/>
      <c r="TS698" s="2"/>
      <c r="TT698" s="2"/>
      <c r="TU698" s="2"/>
      <c r="TV698" s="2"/>
      <c r="TW698" s="2"/>
      <c r="TX698" s="2"/>
      <c r="TY698" s="2"/>
      <c r="TZ698" s="2"/>
      <c r="UA698" s="2"/>
      <c r="UB698" s="2"/>
      <c r="UC698" s="2"/>
      <c r="UD698" s="2"/>
      <c r="UE698" s="2"/>
      <c r="UF698" s="2"/>
      <c r="UG698" s="2"/>
      <c r="UH698" s="2"/>
      <c r="UI698" s="2"/>
      <c r="UJ698" s="2"/>
      <c r="UK698" s="2"/>
      <c r="UL698" s="2"/>
      <c r="UM698" s="2"/>
      <c r="UN698" s="2"/>
      <c r="UO698" s="2"/>
      <c r="UP698" s="2"/>
      <c r="UQ698" s="2"/>
      <c r="UR698" s="2"/>
      <c r="US698" s="2"/>
      <c r="UT698" s="2"/>
      <c r="UU698" s="2"/>
      <c r="UV698" s="2"/>
      <c r="UW698" s="2"/>
      <c r="UX698" s="2"/>
      <c r="UY698" s="2"/>
      <c r="UZ698" s="2"/>
      <c r="VA698" s="2"/>
      <c r="VB698" s="2"/>
      <c r="VC698" s="2"/>
      <c r="VD698" s="2"/>
      <c r="VE698" s="2"/>
      <c r="VF698" s="2"/>
      <c r="VG698" s="2"/>
      <c r="VH698" s="2"/>
      <c r="VI698" s="2"/>
      <c r="VJ698" s="2"/>
      <c r="VK698" s="2"/>
      <c r="VL698" s="2"/>
      <c r="VM698" s="2"/>
      <c r="VN698" s="2"/>
      <c r="VO698" s="2"/>
      <c r="VP698" s="2"/>
      <c r="VQ698" s="2"/>
      <c r="VR698" s="2"/>
      <c r="VS698" s="2"/>
      <c r="VT698" s="2"/>
      <c r="VU698" s="2"/>
      <c r="VV698" s="2"/>
      <c r="VW698" s="2"/>
      <c r="VX698" s="2"/>
      <c r="VY698" s="2"/>
      <c r="VZ698" s="2"/>
      <c r="WA698" s="2"/>
      <c r="WB698" s="2"/>
      <c r="WC698" s="2"/>
      <c r="WD698" s="2"/>
      <c r="WE698" s="2"/>
      <c r="WF698" s="2"/>
      <c r="WG698" s="2"/>
      <c r="WH698" s="2"/>
      <c r="WI698" s="2"/>
      <c r="WJ698" s="2"/>
      <c r="WK698" s="2"/>
      <c r="WL698" s="2"/>
      <c r="WM698" s="2"/>
      <c r="WN698" s="2"/>
      <c r="WO698" s="2"/>
      <c r="WP698" s="2"/>
      <c r="WQ698" s="2"/>
      <c r="WR698" s="2"/>
      <c r="WS698" s="2"/>
      <c r="WT698" s="2"/>
      <c r="WU698" s="2"/>
      <c r="WV698" s="2"/>
      <c r="WW698" s="2"/>
      <c r="WX698" s="2"/>
      <c r="WY698" s="2"/>
      <c r="WZ698" s="2"/>
      <c r="XA698" s="2"/>
      <c r="XB698" s="2"/>
      <c r="XC698" s="2"/>
      <c r="XD698" s="2"/>
      <c r="XE698" s="2"/>
      <c r="XF698" s="2"/>
      <c r="XG698" s="2"/>
      <c r="XH698" s="2"/>
      <c r="XI698" s="2"/>
      <c r="XJ698" s="2"/>
      <c r="XK698" s="2"/>
      <c r="XL698" s="2"/>
      <c r="XM698" s="2"/>
      <c r="XN698" s="2"/>
      <c r="XO698" s="2"/>
      <c r="XP698" s="2"/>
      <c r="XQ698" s="2"/>
      <c r="XR698" s="2"/>
      <c r="XS698" s="2"/>
      <c r="XT698" s="2"/>
      <c r="XU698" s="2"/>
      <c r="XV698" s="2"/>
      <c r="XW698" s="2"/>
      <c r="XX698" s="2"/>
      <c r="XY698" s="2"/>
      <c r="XZ698" s="2"/>
      <c r="YA698" s="2"/>
      <c r="YB698" s="2"/>
      <c r="YC698" s="2"/>
      <c r="YD698" s="2"/>
      <c r="YE698" s="2"/>
      <c r="YF698" s="2"/>
      <c r="YG698" s="2"/>
      <c r="YH698" s="2"/>
      <c r="YI698" s="2"/>
      <c r="YJ698" s="2"/>
      <c r="YK698" s="2"/>
      <c r="YL698" s="2"/>
      <c r="YM698" s="2"/>
      <c r="YN698" s="2"/>
      <c r="YO698" s="2"/>
      <c r="YP698" s="2"/>
      <c r="YQ698" s="2"/>
      <c r="YR698" s="2"/>
      <c r="YS698" s="2"/>
      <c r="YT698" s="2"/>
      <c r="YU698" s="2"/>
      <c r="YV698" s="2"/>
      <c r="YW698" s="2"/>
      <c r="YX698" s="2"/>
      <c r="YY698" s="2"/>
      <c r="YZ698" s="2"/>
      <c r="ZA698" s="2"/>
      <c r="ZB698" s="2"/>
      <c r="ZC698" s="2"/>
      <c r="ZD698" s="2"/>
      <c r="ZE698" s="2"/>
      <c r="ZF698" s="2"/>
      <c r="ZG698" s="2"/>
      <c r="ZH698" s="2"/>
      <c r="ZI698" s="2"/>
      <c r="ZJ698" s="2"/>
      <c r="ZK698" s="2"/>
      <c r="ZL698" s="2"/>
      <c r="ZM698" s="2"/>
      <c r="ZN698" s="2"/>
      <c r="ZO698" s="2"/>
      <c r="ZP698" s="2"/>
      <c r="ZQ698" s="2"/>
      <c r="ZR698" s="2"/>
      <c r="ZS698" s="2"/>
      <c r="ZT698" s="2"/>
      <c r="ZU698" s="2"/>
      <c r="ZV698" s="2"/>
      <c r="ZW698" s="2"/>
      <c r="ZX698" s="2"/>
      <c r="ZY698" s="2"/>
      <c r="ZZ698" s="2"/>
      <c r="AAA698" s="2"/>
      <c r="AAB698" s="2"/>
      <c r="AAC698" s="2"/>
      <c r="AAD698" s="2"/>
      <c r="AAE698" s="2"/>
      <c r="AAF698" s="2"/>
      <c r="AAG698" s="2"/>
      <c r="AAH698" s="2"/>
      <c r="AAI698" s="2"/>
      <c r="AAJ698" s="2"/>
      <c r="AAK698" s="2"/>
      <c r="AAL698" s="2"/>
      <c r="AAM698" s="2"/>
      <c r="AAN698" s="2"/>
      <c r="AAO698" s="2"/>
      <c r="AAP698" s="2"/>
      <c r="AAQ698" s="2"/>
      <c r="AAR698" s="2"/>
      <c r="AAS698" s="2"/>
      <c r="AAT698" s="2"/>
      <c r="AAU698" s="2"/>
      <c r="AAV698" s="2"/>
      <c r="AAW698" s="2"/>
      <c r="AAX698" s="2"/>
      <c r="AAY698" s="2"/>
      <c r="AAZ698" s="2"/>
      <c r="ABA698" s="2"/>
      <c r="ABB698" s="2"/>
      <c r="ABC698" s="2"/>
      <c r="ABD698" s="2"/>
      <c r="ABE698" s="2"/>
      <c r="ABF698" s="2"/>
      <c r="ABG698" s="2"/>
      <c r="ABH698" s="2"/>
      <c r="ABI698" s="2"/>
      <c r="ABJ698" s="2"/>
      <c r="ABK698" s="2"/>
      <c r="ABL698" s="2"/>
      <c r="ABM698" s="2"/>
      <c r="ABN698" s="2"/>
      <c r="ABO698" s="2"/>
      <c r="ABP698" s="2"/>
      <c r="ABQ698" s="2"/>
      <c r="ABR698" s="2"/>
      <c r="ABS698" s="2"/>
      <c r="ABT698" s="2"/>
      <c r="ABU698" s="2"/>
      <c r="ABV698" s="2"/>
      <c r="ABW698" s="2"/>
      <c r="ABX698" s="2"/>
      <c r="ABY698" s="2"/>
      <c r="ABZ698" s="2"/>
      <c r="ACA698" s="2"/>
      <c r="ACB698" s="2"/>
      <c r="ACC698" s="2"/>
      <c r="ACD698" s="2"/>
      <c r="ACE698" s="2"/>
      <c r="ACF698" s="2"/>
      <c r="ACG698" s="2"/>
      <c r="ACH698" s="2"/>
      <c r="ACI698" s="2"/>
      <c r="ACJ698" s="2"/>
      <c r="ACK698" s="2"/>
      <c r="ACL698" s="2"/>
      <c r="ACM698" s="2"/>
      <c r="ACN698" s="2"/>
      <c r="ACO698" s="2"/>
      <c r="ACP698" s="2"/>
      <c r="ACQ698" s="2"/>
      <c r="ACR698" s="2"/>
      <c r="ACS698" s="2"/>
      <c r="ACT698" s="2"/>
      <c r="ACU698" s="2"/>
      <c r="ACV698" s="2"/>
      <c r="ACW698" s="2"/>
      <c r="ACX698" s="2"/>
      <c r="ACY698" s="2"/>
      <c r="ACZ698" s="2"/>
      <c r="ADA698" s="2"/>
      <c r="ADB698" s="2"/>
      <c r="ADC698" s="2"/>
      <c r="ADD698" s="2"/>
      <c r="ADE698" s="2"/>
      <c r="ADF698" s="2"/>
      <c r="ADG698" s="2"/>
      <c r="ADH698" s="2"/>
      <c r="ADI698" s="2"/>
      <c r="ADJ698" s="2"/>
      <c r="ADK698" s="2"/>
      <c r="ADL698" s="2"/>
      <c r="ADM698" s="2"/>
      <c r="ADN698" s="2"/>
      <c r="ADO698" s="2"/>
      <c r="ADP698" s="2"/>
      <c r="ADQ698" s="2"/>
      <c r="ADR698" s="2"/>
      <c r="ADS698" s="2"/>
      <c r="ADT698" s="2"/>
      <c r="ADU698" s="2"/>
      <c r="ADV698" s="2"/>
      <c r="ADW698" s="2"/>
      <c r="ADX698" s="2"/>
      <c r="ADY698" s="2"/>
      <c r="ADZ698" s="2"/>
      <c r="AEA698" s="2"/>
      <c r="AEB698" s="2"/>
      <c r="AEC698" s="2"/>
      <c r="AED698" s="2"/>
      <c r="AEE698" s="2"/>
      <c r="AEF698" s="2"/>
      <c r="AEG698" s="2"/>
      <c r="AEH698" s="2"/>
      <c r="AEI698" s="2"/>
      <c r="AEJ698" s="2"/>
      <c r="AEK698" s="2"/>
      <c r="AEL698" s="2"/>
      <c r="AEM698" s="2"/>
      <c r="AEN698" s="2"/>
      <c r="AEO698" s="2"/>
      <c r="AEP698" s="2"/>
      <c r="AEQ698" s="2"/>
      <c r="AER698" s="2"/>
      <c r="AES698" s="2"/>
      <c r="AET698" s="2"/>
      <c r="AEU698" s="2"/>
      <c r="AEV698" s="2"/>
      <c r="AEW698" s="2"/>
      <c r="AEX698" s="2"/>
      <c r="AEY698" s="2"/>
      <c r="AEZ698" s="2"/>
      <c r="AFA698" s="2"/>
      <c r="AFB698" s="2"/>
      <c r="AFC698" s="2"/>
      <c r="AFD698" s="2"/>
      <c r="AFE698" s="2"/>
      <c r="AFF698" s="2"/>
      <c r="AFG698" s="2"/>
      <c r="AFH698" s="2"/>
      <c r="AFI698" s="2"/>
      <c r="AFJ698" s="2"/>
      <c r="AFK698" s="2"/>
      <c r="AFL698" s="2"/>
      <c r="AFM698" s="2"/>
      <c r="AFN698" s="2"/>
      <c r="AFO698" s="2"/>
      <c r="AFP698" s="2"/>
      <c r="AFQ698" s="2"/>
      <c r="AFR698" s="2"/>
      <c r="AFS698" s="2"/>
      <c r="AFT698" s="2"/>
      <c r="AFU698" s="2"/>
      <c r="AFV698" s="2"/>
      <c r="AFW698" s="2"/>
      <c r="AFX698" s="2"/>
      <c r="AFY698" s="2"/>
      <c r="AFZ698" s="2"/>
      <c r="AGA698" s="2"/>
      <c r="AGB698" s="2"/>
      <c r="AGC698" s="2"/>
      <c r="AGD698" s="2"/>
      <c r="AGE698" s="2"/>
      <c r="AGF698" s="2"/>
      <c r="AGG698" s="2"/>
      <c r="AGH698" s="2"/>
      <c r="AGI698" s="2"/>
      <c r="AGJ698" s="2"/>
      <c r="AGK698" s="2"/>
      <c r="AGL698" s="2"/>
      <c r="AGM698" s="2"/>
      <c r="AGN698" s="2"/>
      <c r="AGO698" s="2"/>
      <c r="AGP698" s="2"/>
      <c r="AGQ698" s="2"/>
      <c r="AGR698" s="2"/>
      <c r="AGS698" s="2"/>
      <c r="AGT698" s="2"/>
      <c r="AGU698" s="2"/>
      <c r="AGV698" s="2"/>
      <c r="AGW698" s="2"/>
      <c r="AGX698" s="2"/>
      <c r="AGY698" s="2"/>
      <c r="AGZ698" s="2"/>
      <c r="AHA698" s="2"/>
      <c r="AHB698" s="2"/>
      <c r="AHC698" s="2"/>
      <c r="AHD698" s="2"/>
      <c r="AHE698" s="2"/>
      <c r="AHF698" s="2"/>
      <c r="AHG698" s="2"/>
      <c r="AHH698" s="2"/>
      <c r="AHI698" s="2"/>
      <c r="AHJ698" s="2"/>
      <c r="AHK698" s="2"/>
      <c r="AHL698" s="2"/>
      <c r="AHM698" s="2"/>
      <c r="AHN698" s="2"/>
      <c r="AHO698" s="2"/>
      <c r="AHP698" s="2"/>
      <c r="AHQ698" s="2"/>
      <c r="AHR698" s="2"/>
      <c r="AHS698" s="2"/>
      <c r="AHT698" s="2"/>
      <c r="AHU698" s="2"/>
      <c r="AHV698" s="2"/>
      <c r="AHW698" s="2"/>
      <c r="AHX698" s="2"/>
      <c r="AHY698" s="2"/>
      <c r="AHZ698" s="2"/>
      <c r="AIA698" s="2"/>
      <c r="AIB698" s="2"/>
      <c r="AIC698" s="2"/>
      <c r="AID698" s="2"/>
      <c r="AIE698" s="2"/>
      <c r="AIF698" s="2"/>
      <c r="AIG698" s="2"/>
      <c r="AIH698" s="2"/>
      <c r="AII698" s="2"/>
      <c r="AIJ698" s="2"/>
      <c r="AIK698" s="2"/>
      <c r="AIL698" s="2"/>
      <c r="AIM698" s="2"/>
      <c r="AIN698" s="2"/>
      <c r="AIO698" s="2"/>
      <c r="AIP698" s="2"/>
      <c r="AIQ698" s="2"/>
      <c r="AIR698" s="2"/>
      <c r="AIS698" s="2"/>
      <c r="AIT698" s="2"/>
      <c r="AIU698" s="2"/>
      <c r="AIV698" s="2"/>
      <c r="AIW698" s="2"/>
      <c r="AIX698" s="2"/>
      <c r="AIY698" s="2"/>
      <c r="AIZ698" s="2"/>
      <c r="AJA698" s="2"/>
      <c r="AJB698" s="2"/>
      <c r="AJC698" s="2"/>
      <c r="AJD698" s="2"/>
      <c r="AJE698" s="2"/>
      <c r="AJF698" s="2"/>
      <c r="AJG698" s="2"/>
      <c r="AJH698" s="2"/>
      <c r="AJI698" s="2"/>
      <c r="AJJ698" s="2"/>
      <c r="AJK698" s="2"/>
      <c r="AJL698" s="2"/>
      <c r="AJM698" s="2"/>
      <c r="AJN698" s="2"/>
      <c r="AJO698" s="2"/>
      <c r="AJP698" s="2"/>
      <c r="AJQ698" s="2"/>
      <c r="AJR698" s="2"/>
      <c r="AJS698" s="2"/>
      <c r="AJT698" s="2"/>
      <c r="AJU698" s="2"/>
      <c r="AJV698" s="2"/>
      <c r="AJW698" s="2"/>
      <c r="AJX698" s="2"/>
      <c r="AJY698" s="2"/>
      <c r="AJZ698" s="2"/>
      <c r="AKA698" s="2"/>
      <c r="AKB698" s="2"/>
      <c r="AKC698" s="2"/>
      <c r="AKD698" s="2"/>
      <c r="AKE698" s="2"/>
      <c r="AKF698" s="2"/>
      <c r="AKG698" s="2"/>
      <c r="AKH698" s="2"/>
      <c r="AKI698" s="2"/>
      <c r="AKJ698" s="2"/>
      <c r="AKK698" s="2"/>
      <c r="AKL698" s="2"/>
      <c r="AKM698" s="2"/>
      <c r="AKN698" s="2"/>
      <c r="AKO698" s="2"/>
      <c r="AKP698" s="2"/>
      <c r="AKQ698" s="2"/>
      <c r="AKR698" s="2"/>
      <c r="AKS698" s="2"/>
      <c r="AKT698" s="2"/>
      <c r="AKU698" s="2"/>
      <c r="AKV698" s="2"/>
      <c r="AKW698" s="2"/>
      <c r="AKX698" s="2"/>
      <c r="AKY698" s="2"/>
      <c r="AKZ698" s="2"/>
      <c r="ALA698" s="2"/>
      <c r="ALB698" s="2"/>
      <c r="ALC698" s="2"/>
      <c r="ALD698" s="2"/>
      <c r="ALE698" s="2"/>
      <c r="ALF698" s="2"/>
      <c r="ALG698" s="2"/>
      <c r="ALH698" s="2"/>
      <c r="ALI698" s="2"/>
      <c r="ALJ698" s="2"/>
      <c r="ALK698" s="2"/>
      <c r="ALL698" s="2"/>
      <c r="ALM698" s="2"/>
      <c r="ALN698" s="2"/>
      <c r="ALO698" s="2"/>
      <c r="ALP698" s="2"/>
      <c r="ALQ698" s="2"/>
      <c r="ALR698" s="2"/>
      <c r="ALS698" s="2"/>
      <c r="ALT698" s="2"/>
      <c r="ALU698" s="2"/>
      <c r="ALV698" s="2"/>
      <c r="ALW698" s="2"/>
      <c r="ALX698" s="2"/>
      <c r="ALY698" s="2"/>
      <c r="ALZ698" s="2"/>
      <c r="AMA698" s="2"/>
      <c r="AMB698" s="2"/>
      <c r="AMC698" s="2"/>
      <c r="AMD698" s="2"/>
      <c r="AME698" s="2"/>
      <c r="AMF698" s="2"/>
      <c r="AMG698" s="2"/>
      <c r="AMH698" s="2"/>
      <c r="AMI698" s="2"/>
      <c r="AMJ698" s="2"/>
      <c r="AMK698" s="2"/>
    </row>
    <row r="699" spans="1:1025" ht="15" customHeight="1">
      <c r="A699" s="226"/>
      <c r="B699" s="62"/>
      <c r="C699" s="29"/>
      <c r="D699" s="50"/>
      <c r="E699" s="50"/>
      <c r="F699" s="50"/>
      <c r="G699" s="50"/>
      <c r="H699" s="50"/>
      <c r="I699" s="50"/>
      <c r="J699" s="50"/>
      <c r="K699" s="50"/>
      <c r="L699" s="208"/>
      <c r="M699" s="242"/>
      <c r="N699" s="50"/>
      <c r="O699" s="50"/>
      <c r="P699" s="50"/>
      <c r="Q699" s="50"/>
      <c r="R699" s="50"/>
      <c r="S699" s="50"/>
      <c r="T699" s="50"/>
      <c r="U699" s="50"/>
      <c r="V699" s="51"/>
      <c r="W699" s="50"/>
      <c r="X699" s="61"/>
      <c r="Y699" s="53">
        <f t="shared" si="20"/>
        <v>0</v>
      </c>
      <c r="Z699" s="54">
        <f t="shared" si="21"/>
        <v>0</v>
      </c>
      <c r="AA699" s="54">
        <f>IF(Y699=0,0,IF(Y699&gt;7,AVERAGE(LARGE(D699:W699,{1,2,3,4,5,6,7,8})),0))</f>
        <v>0</v>
      </c>
      <c r="AB699" s="54">
        <f>IF(Y699=0,0,IF(Y699&gt;7,SUM(LARGE(D699:W699,{1,2,3,4,5,6,7,8})),0))</f>
        <v>0</v>
      </c>
      <c r="AC699" s="65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  <c r="IH699" s="2"/>
      <c r="II699" s="2"/>
      <c r="IJ699" s="2"/>
      <c r="IK699" s="2"/>
      <c r="IL699" s="2"/>
      <c r="IM699" s="2"/>
      <c r="IN699" s="2"/>
      <c r="IO699" s="2"/>
      <c r="IP699" s="2"/>
      <c r="IQ699" s="2"/>
      <c r="IR699" s="2"/>
      <c r="IS699" s="2"/>
      <c r="IT699" s="2"/>
      <c r="IU699" s="2"/>
      <c r="IV699" s="2"/>
      <c r="IW699" s="2"/>
      <c r="IX699" s="2"/>
      <c r="IY699" s="2"/>
      <c r="IZ699" s="2"/>
      <c r="JA699" s="2"/>
      <c r="JB699" s="2"/>
      <c r="JC699" s="2"/>
      <c r="JD699" s="2"/>
      <c r="JE699" s="2"/>
      <c r="JF699" s="2"/>
      <c r="JG699" s="2"/>
      <c r="JH699" s="2"/>
      <c r="JI699" s="2"/>
      <c r="JJ699" s="2"/>
      <c r="JK699" s="2"/>
      <c r="JL699" s="2"/>
      <c r="JM699" s="2"/>
      <c r="JN699" s="2"/>
      <c r="JO699" s="2"/>
      <c r="JP699" s="2"/>
      <c r="JQ699" s="2"/>
      <c r="JR699" s="2"/>
      <c r="JS699" s="2"/>
      <c r="JT699" s="2"/>
      <c r="JU699" s="2"/>
      <c r="JV699" s="2"/>
      <c r="JW699" s="2"/>
      <c r="JX699" s="2"/>
      <c r="JY699" s="2"/>
      <c r="JZ699" s="2"/>
      <c r="KA699" s="2"/>
      <c r="KB699" s="2"/>
      <c r="KC699" s="2"/>
      <c r="KD699" s="2"/>
      <c r="KE699" s="2"/>
      <c r="KF699" s="2"/>
      <c r="KG699" s="2"/>
      <c r="KH699" s="2"/>
      <c r="KI699" s="2"/>
      <c r="KJ699" s="2"/>
      <c r="KK699" s="2"/>
      <c r="KL699" s="2"/>
      <c r="KM699" s="2"/>
      <c r="KN699" s="2"/>
      <c r="KO699" s="2"/>
      <c r="KP699" s="2"/>
      <c r="KQ699" s="2"/>
      <c r="KR699" s="2"/>
      <c r="KS699" s="2"/>
      <c r="KT699" s="2"/>
      <c r="KU699" s="2"/>
      <c r="KV699" s="2"/>
      <c r="KW699" s="2"/>
      <c r="KX699" s="2"/>
      <c r="KY699" s="2"/>
      <c r="KZ699" s="2"/>
      <c r="LA699" s="2"/>
      <c r="LB699" s="2"/>
      <c r="LC699" s="2"/>
      <c r="LD699" s="2"/>
      <c r="LE699" s="2"/>
      <c r="LF699" s="2"/>
      <c r="LG699" s="2"/>
      <c r="LH699" s="2"/>
      <c r="LI699" s="2"/>
      <c r="LJ699" s="2"/>
      <c r="LK699" s="2"/>
      <c r="LL699" s="2"/>
      <c r="LM699" s="2"/>
      <c r="LN699" s="2"/>
      <c r="LO699" s="2"/>
      <c r="LP699" s="2"/>
      <c r="LQ699" s="2"/>
      <c r="LR699" s="2"/>
      <c r="LS699" s="2"/>
      <c r="LT699" s="2"/>
      <c r="LU699" s="2"/>
      <c r="LV699" s="2"/>
      <c r="LW699" s="2"/>
      <c r="LX699" s="2"/>
      <c r="LY699" s="2"/>
      <c r="LZ699" s="2"/>
      <c r="MA699" s="2"/>
      <c r="MB699" s="2"/>
      <c r="MC699" s="2"/>
      <c r="MD699" s="2"/>
      <c r="ME699" s="2"/>
      <c r="MF699" s="2"/>
      <c r="MG699" s="2"/>
      <c r="MH699" s="2"/>
      <c r="MI699" s="2"/>
      <c r="MJ699" s="2"/>
      <c r="MK699" s="2"/>
      <c r="ML699" s="2"/>
      <c r="MM699" s="2"/>
      <c r="MN699" s="2"/>
      <c r="MO699" s="2"/>
      <c r="MP699" s="2"/>
      <c r="MQ699" s="2"/>
      <c r="MR699" s="2"/>
      <c r="MS699" s="2"/>
      <c r="MT699" s="2"/>
      <c r="MU699" s="2"/>
      <c r="MV699" s="2"/>
      <c r="MW699" s="2"/>
      <c r="MX699" s="2"/>
      <c r="MY699" s="2"/>
      <c r="MZ699" s="2"/>
      <c r="NA699" s="2"/>
      <c r="NB699" s="2"/>
      <c r="NC699" s="2"/>
      <c r="ND699" s="2"/>
      <c r="NE699" s="2"/>
      <c r="NF699" s="2"/>
      <c r="NG699" s="2"/>
      <c r="NH699" s="2"/>
      <c r="NI699" s="2"/>
      <c r="NJ699" s="2"/>
      <c r="NK699" s="2"/>
      <c r="NL699" s="2"/>
      <c r="NM699" s="2"/>
      <c r="NN699" s="2"/>
      <c r="NO699" s="2"/>
      <c r="NP699" s="2"/>
      <c r="NQ699" s="2"/>
      <c r="NR699" s="2"/>
      <c r="NS699" s="2"/>
      <c r="NT699" s="2"/>
      <c r="NU699" s="2"/>
      <c r="NV699" s="2"/>
      <c r="NW699" s="2"/>
      <c r="NX699" s="2"/>
      <c r="NY699" s="2"/>
      <c r="NZ699" s="2"/>
      <c r="OA699" s="2"/>
      <c r="OB699" s="2"/>
      <c r="OC699" s="2"/>
      <c r="OD699" s="2"/>
      <c r="OE699" s="2"/>
      <c r="OF699" s="2"/>
      <c r="OG699" s="2"/>
      <c r="OH699" s="2"/>
      <c r="OI699" s="2"/>
      <c r="OJ699" s="2"/>
      <c r="OK699" s="2"/>
      <c r="OL699" s="2"/>
      <c r="OM699" s="2"/>
      <c r="ON699" s="2"/>
      <c r="OO699" s="2"/>
      <c r="OP699" s="2"/>
      <c r="OQ699" s="2"/>
      <c r="OR699" s="2"/>
      <c r="OS699" s="2"/>
      <c r="OT699" s="2"/>
      <c r="OU699" s="2"/>
      <c r="OV699" s="2"/>
      <c r="OW699" s="2"/>
      <c r="OX699" s="2"/>
      <c r="OY699" s="2"/>
      <c r="OZ699" s="2"/>
      <c r="PA699" s="2"/>
      <c r="PB699" s="2"/>
      <c r="PC699" s="2"/>
      <c r="PD699" s="2"/>
      <c r="PE699" s="2"/>
      <c r="PF699" s="2"/>
      <c r="PG699" s="2"/>
      <c r="PH699" s="2"/>
      <c r="PI699" s="2"/>
      <c r="PJ699" s="2"/>
      <c r="PK699" s="2"/>
      <c r="PL699" s="2"/>
      <c r="PM699" s="2"/>
      <c r="PN699" s="2"/>
      <c r="PO699" s="2"/>
      <c r="PP699" s="2"/>
      <c r="PQ699" s="2"/>
      <c r="PR699" s="2"/>
      <c r="PS699" s="2"/>
      <c r="PT699" s="2"/>
      <c r="PU699" s="2"/>
      <c r="PV699" s="2"/>
      <c r="PW699" s="2"/>
      <c r="PX699" s="2"/>
      <c r="PY699" s="2"/>
      <c r="PZ699" s="2"/>
      <c r="QA699" s="2"/>
      <c r="QB699" s="2"/>
      <c r="QC699" s="2"/>
      <c r="QD699" s="2"/>
      <c r="QE699" s="2"/>
      <c r="QF699" s="2"/>
      <c r="QG699" s="2"/>
      <c r="QH699" s="2"/>
      <c r="QI699" s="2"/>
      <c r="QJ699" s="2"/>
      <c r="QK699" s="2"/>
      <c r="QL699" s="2"/>
      <c r="QM699" s="2"/>
      <c r="QN699" s="2"/>
      <c r="QO699" s="2"/>
      <c r="QP699" s="2"/>
      <c r="QQ699" s="2"/>
      <c r="QR699" s="2"/>
      <c r="QS699" s="2"/>
      <c r="QT699" s="2"/>
      <c r="QU699" s="2"/>
      <c r="QV699" s="2"/>
      <c r="QW699" s="2"/>
      <c r="QX699" s="2"/>
      <c r="QY699" s="2"/>
      <c r="QZ699" s="2"/>
      <c r="RA699" s="2"/>
      <c r="RB699" s="2"/>
      <c r="RC699" s="2"/>
      <c r="RD699" s="2"/>
      <c r="RE699" s="2"/>
      <c r="RF699" s="2"/>
      <c r="RG699" s="2"/>
      <c r="RH699" s="2"/>
      <c r="RI699" s="2"/>
      <c r="RJ699" s="2"/>
      <c r="RK699" s="2"/>
      <c r="RL699" s="2"/>
      <c r="RM699" s="2"/>
      <c r="RN699" s="2"/>
      <c r="RO699" s="2"/>
      <c r="RP699" s="2"/>
      <c r="RQ699" s="2"/>
      <c r="RR699" s="2"/>
      <c r="RS699" s="2"/>
      <c r="RT699" s="2"/>
      <c r="RU699" s="2"/>
      <c r="RV699" s="2"/>
      <c r="RW699" s="2"/>
      <c r="RX699" s="2"/>
      <c r="RY699" s="2"/>
      <c r="RZ699" s="2"/>
      <c r="SA699" s="2"/>
      <c r="SB699" s="2"/>
      <c r="SC699" s="2"/>
      <c r="SD699" s="2"/>
      <c r="SE699" s="2"/>
      <c r="SF699" s="2"/>
      <c r="SG699" s="2"/>
      <c r="SH699" s="2"/>
      <c r="SI699" s="2"/>
      <c r="SJ699" s="2"/>
      <c r="SK699" s="2"/>
      <c r="SL699" s="2"/>
      <c r="SM699" s="2"/>
      <c r="SN699" s="2"/>
      <c r="SO699" s="2"/>
      <c r="SP699" s="2"/>
      <c r="SQ699" s="2"/>
      <c r="SR699" s="2"/>
      <c r="SS699" s="2"/>
      <c r="ST699" s="2"/>
      <c r="SU699" s="2"/>
      <c r="SV699" s="2"/>
      <c r="SW699" s="2"/>
      <c r="SX699" s="2"/>
      <c r="SY699" s="2"/>
      <c r="SZ699" s="2"/>
      <c r="TA699" s="2"/>
      <c r="TB699" s="2"/>
      <c r="TC699" s="2"/>
      <c r="TD699" s="2"/>
      <c r="TE699" s="2"/>
      <c r="TF699" s="2"/>
      <c r="TG699" s="2"/>
      <c r="TH699" s="2"/>
      <c r="TI699" s="2"/>
      <c r="TJ699" s="2"/>
      <c r="TK699" s="2"/>
      <c r="TL699" s="2"/>
      <c r="TM699" s="2"/>
      <c r="TN699" s="2"/>
      <c r="TO699" s="2"/>
      <c r="TP699" s="2"/>
      <c r="TQ699" s="2"/>
      <c r="TR699" s="2"/>
      <c r="TS699" s="2"/>
      <c r="TT699" s="2"/>
      <c r="TU699" s="2"/>
      <c r="TV699" s="2"/>
      <c r="TW699" s="2"/>
      <c r="TX699" s="2"/>
      <c r="TY699" s="2"/>
      <c r="TZ699" s="2"/>
      <c r="UA699" s="2"/>
      <c r="UB699" s="2"/>
      <c r="UC699" s="2"/>
      <c r="UD699" s="2"/>
      <c r="UE699" s="2"/>
      <c r="UF699" s="2"/>
      <c r="UG699" s="2"/>
      <c r="UH699" s="2"/>
      <c r="UI699" s="2"/>
      <c r="UJ699" s="2"/>
      <c r="UK699" s="2"/>
      <c r="UL699" s="2"/>
      <c r="UM699" s="2"/>
      <c r="UN699" s="2"/>
      <c r="UO699" s="2"/>
      <c r="UP699" s="2"/>
      <c r="UQ699" s="2"/>
      <c r="UR699" s="2"/>
      <c r="US699" s="2"/>
      <c r="UT699" s="2"/>
      <c r="UU699" s="2"/>
      <c r="UV699" s="2"/>
      <c r="UW699" s="2"/>
      <c r="UX699" s="2"/>
      <c r="UY699" s="2"/>
      <c r="UZ699" s="2"/>
      <c r="VA699" s="2"/>
      <c r="VB699" s="2"/>
      <c r="VC699" s="2"/>
      <c r="VD699" s="2"/>
      <c r="VE699" s="2"/>
      <c r="VF699" s="2"/>
      <c r="VG699" s="2"/>
      <c r="VH699" s="2"/>
      <c r="VI699" s="2"/>
      <c r="VJ699" s="2"/>
      <c r="VK699" s="2"/>
      <c r="VL699" s="2"/>
      <c r="VM699" s="2"/>
      <c r="VN699" s="2"/>
      <c r="VO699" s="2"/>
      <c r="VP699" s="2"/>
      <c r="VQ699" s="2"/>
      <c r="VR699" s="2"/>
      <c r="VS699" s="2"/>
      <c r="VT699" s="2"/>
      <c r="VU699" s="2"/>
      <c r="VV699" s="2"/>
      <c r="VW699" s="2"/>
      <c r="VX699" s="2"/>
      <c r="VY699" s="2"/>
      <c r="VZ699" s="2"/>
      <c r="WA699" s="2"/>
      <c r="WB699" s="2"/>
      <c r="WC699" s="2"/>
      <c r="WD699" s="2"/>
      <c r="WE699" s="2"/>
      <c r="WF699" s="2"/>
      <c r="WG699" s="2"/>
      <c r="WH699" s="2"/>
      <c r="WI699" s="2"/>
      <c r="WJ699" s="2"/>
      <c r="WK699" s="2"/>
      <c r="WL699" s="2"/>
      <c r="WM699" s="2"/>
      <c r="WN699" s="2"/>
      <c r="WO699" s="2"/>
      <c r="WP699" s="2"/>
      <c r="WQ699" s="2"/>
      <c r="WR699" s="2"/>
      <c r="WS699" s="2"/>
      <c r="WT699" s="2"/>
      <c r="WU699" s="2"/>
      <c r="WV699" s="2"/>
      <c r="WW699" s="2"/>
      <c r="WX699" s="2"/>
      <c r="WY699" s="2"/>
      <c r="WZ699" s="2"/>
      <c r="XA699" s="2"/>
      <c r="XB699" s="2"/>
      <c r="XC699" s="2"/>
      <c r="XD699" s="2"/>
      <c r="XE699" s="2"/>
      <c r="XF699" s="2"/>
      <c r="XG699" s="2"/>
      <c r="XH699" s="2"/>
      <c r="XI699" s="2"/>
      <c r="XJ699" s="2"/>
      <c r="XK699" s="2"/>
      <c r="XL699" s="2"/>
      <c r="XM699" s="2"/>
      <c r="XN699" s="2"/>
      <c r="XO699" s="2"/>
      <c r="XP699" s="2"/>
      <c r="XQ699" s="2"/>
      <c r="XR699" s="2"/>
      <c r="XS699" s="2"/>
      <c r="XT699" s="2"/>
      <c r="XU699" s="2"/>
      <c r="XV699" s="2"/>
      <c r="XW699" s="2"/>
      <c r="XX699" s="2"/>
      <c r="XY699" s="2"/>
      <c r="XZ699" s="2"/>
      <c r="YA699" s="2"/>
      <c r="YB699" s="2"/>
      <c r="YC699" s="2"/>
      <c r="YD699" s="2"/>
      <c r="YE699" s="2"/>
      <c r="YF699" s="2"/>
      <c r="YG699" s="2"/>
      <c r="YH699" s="2"/>
      <c r="YI699" s="2"/>
      <c r="YJ699" s="2"/>
      <c r="YK699" s="2"/>
      <c r="YL699" s="2"/>
      <c r="YM699" s="2"/>
      <c r="YN699" s="2"/>
      <c r="YO699" s="2"/>
      <c r="YP699" s="2"/>
      <c r="YQ699" s="2"/>
      <c r="YR699" s="2"/>
      <c r="YS699" s="2"/>
      <c r="YT699" s="2"/>
      <c r="YU699" s="2"/>
      <c r="YV699" s="2"/>
      <c r="YW699" s="2"/>
      <c r="YX699" s="2"/>
      <c r="YY699" s="2"/>
      <c r="YZ699" s="2"/>
      <c r="ZA699" s="2"/>
      <c r="ZB699" s="2"/>
      <c r="ZC699" s="2"/>
      <c r="ZD699" s="2"/>
      <c r="ZE699" s="2"/>
      <c r="ZF699" s="2"/>
      <c r="ZG699" s="2"/>
      <c r="ZH699" s="2"/>
      <c r="ZI699" s="2"/>
      <c r="ZJ699" s="2"/>
      <c r="ZK699" s="2"/>
      <c r="ZL699" s="2"/>
      <c r="ZM699" s="2"/>
      <c r="ZN699" s="2"/>
      <c r="ZO699" s="2"/>
      <c r="ZP699" s="2"/>
      <c r="ZQ699" s="2"/>
      <c r="ZR699" s="2"/>
      <c r="ZS699" s="2"/>
      <c r="ZT699" s="2"/>
      <c r="ZU699" s="2"/>
      <c r="ZV699" s="2"/>
      <c r="ZW699" s="2"/>
      <c r="ZX699" s="2"/>
      <c r="ZY699" s="2"/>
      <c r="ZZ699" s="2"/>
      <c r="AAA699" s="2"/>
      <c r="AAB699" s="2"/>
      <c r="AAC699" s="2"/>
      <c r="AAD699" s="2"/>
      <c r="AAE699" s="2"/>
      <c r="AAF699" s="2"/>
      <c r="AAG699" s="2"/>
      <c r="AAH699" s="2"/>
      <c r="AAI699" s="2"/>
      <c r="AAJ699" s="2"/>
      <c r="AAK699" s="2"/>
      <c r="AAL699" s="2"/>
      <c r="AAM699" s="2"/>
      <c r="AAN699" s="2"/>
      <c r="AAO699" s="2"/>
      <c r="AAP699" s="2"/>
      <c r="AAQ699" s="2"/>
      <c r="AAR699" s="2"/>
      <c r="AAS699" s="2"/>
      <c r="AAT699" s="2"/>
      <c r="AAU699" s="2"/>
      <c r="AAV699" s="2"/>
      <c r="AAW699" s="2"/>
      <c r="AAX699" s="2"/>
      <c r="AAY699" s="2"/>
      <c r="AAZ699" s="2"/>
      <c r="ABA699" s="2"/>
      <c r="ABB699" s="2"/>
      <c r="ABC699" s="2"/>
      <c r="ABD699" s="2"/>
      <c r="ABE699" s="2"/>
      <c r="ABF699" s="2"/>
      <c r="ABG699" s="2"/>
      <c r="ABH699" s="2"/>
      <c r="ABI699" s="2"/>
      <c r="ABJ699" s="2"/>
      <c r="ABK699" s="2"/>
      <c r="ABL699" s="2"/>
      <c r="ABM699" s="2"/>
      <c r="ABN699" s="2"/>
      <c r="ABO699" s="2"/>
      <c r="ABP699" s="2"/>
      <c r="ABQ699" s="2"/>
      <c r="ABR699" s="2"/>
      <c r="ABS699" s="2"/>
      <c r="ABT699" s="2"/>
      <c r="ABU699" s="2"/>
      <c r="ABV699" s="2"/>
      <c r="ABW699" s="2"/>
      <c r="ABX699" s="2"/>
      <c r="ABY699" s="2"/>
      <c r="ABZ699" s="2"/>
      <c r="ACA699" s="2"/>
      <c r="ACB699" s="2"/>
      <c r="ACC699" s="2"/>
      <c r="ACD699" s="2"/>
      <c r="ACE699" s="2"/>
      <c r="ACF699" s="2"/>
      <c r="ACG699" s="2"/>
      <c r="ACH699" s="2"/>
      <c r="ACI699" s="2"/>
      <c r="ACJ699" s="2"/>
      <c r="ACK699" s="2"/>
      <c r="ACL699" s="2"/>
      <c r="ACM699" s="2"/>
      <c r="ACN699" s="2"/>
      <c r="ACO699" s="2"/>
      <c r="ACP699" s="2"/>
      <c r="ACQ699" s="2"/>
      <c r="ACR699" s="2"/>
      <c r="ACS699" s="2"/>
      <c r="ACT699" s="2"/>
      <c r="ACU699" s="2"/>
      <c r="ACV699" s="2"/>
      <c r="ACW699" s="2"/>
      <c r="ACX699" s="2"/>
      <c r="ACY699" s="2"/>
      <c r="ACZ699" s="2"/>
      <c r="ADA699" s="2"/>
      <c r="ADB699" s="2"/>
      <c r="ADC699" s="2"/>
      <c r="ADD699" s="2"/>
      <c r="ADE699" s="2"/>
      <c r="ADF699" s="2"/>
      <c r="ADG699" s="2"/>
      <c r="ADH699" s="2"/>
      <c r="ADI699" s="2"/>
      <c r="ADJ699" s="2"/>
      <c r="ADK699" s="2"/>
      <c r="ADL699" s="2"/>
      <c r="ADM699" s="2"/>
      <c r="ADN699" s="2"/>
      <c r="ADO699" s="2"/>
      <c r="ADP699" s="2"/>
      <c r="ADQ699" s="2"/>
      <c r="ADR699" s="2"/>
      <c r="ADS699" s="2"/>
      <c r="ADT699" s="2"/>
      <c r="ADU699" s="2"/>
      <c r="ADV699" s="2"/>
      <c r="ADW699" s="2"/>
      <c r="ADX699" s="2"/>
      <c r="ADY699" s="2"/>
      <c r="ADZ699" s="2"/>
      <c r="AEA699" s="2"/>
      <c r="AEB699" s="2"/>
      <c r="AEC699" s="2"/>
      <c r="AED699" s="2"/>
      <c r="AEE699" s="2"/>
      <c r="AEF699" s="2"/>
      <c r="AEG699" s="2"/>
      <c r="AEH699" s="2"/>
      <c r="AEI699" s="2"/>
      <c r="AEJ699" s="2"/>
      <c r="AEK699" s="2"/>
      <c r="AEL699" s="2"/>
      <c r="AEM699" s="2"/>
      <c r="AEN699" s="2"/>
      <c r="AEO699" s="2"/>
      <c r="AEP699" s="2"/>
      <c r="AEQ699" s="2"/>
      <c r="AER699" s="2"/>
      <c r="AES699" s="2"/>
      <c r="AET699" s="2"/>
      <c r="AEU699" s="2"/>
      <c r="AEV699" s="2"/>
      <c r="AEW699" s="2"/>
      <c r="AEX699" s="2"/>
      <c r="AEY699" s="2"/>
      <c r="AEZ699" s="2"/>
      <c r="AFA699" s="2"/>
      <c r="AFB699" s="2"/>
      <c r="AFC699" s="2"/>
      <c r="AFD699" s="2"/>
      <c r="AFE699" s="2"/>
      <c r="AFF699" s="2"/>
      <c r="AFG699" s="2"/>
      <c r="AFH699" s="2"/>
      <c r="AFI699" s="2"/>
      <c r="AFJ699" s="2"/>
      <c r="AFK699" s="2"/>
      <c r="AFL699" s="2"/>
      <c r="AFM699" s="2"/>
      <c r="AFN699" s="2"/>
      <c r="AFO699" s="2"/>
      <c r="AFP699" s="2"/>
      <c r="AFQ699" s="2"/>
      <c r="AFR699" s="2"/>
      <c r="AFS699" s="2"/>
      <c r="AFT699" s="2"/>
      <c r="AFU699" s="2"/>
      <c r="AFV699" s="2"/>
      <c r="AFW699" s="2"/>
      <c r="AFX699" s="2"/>
      <c r="AFY699" s="2"/>
      <c r="AFZ699" s="2"/>
      <c r="AGA699" s="2"/>
      <c r="AGB699" s="2"/>
      <c r="AGC699" s="2"/>
      <c r="AGD699" s="2"/>
      <c r="AGE699" s="2"/>
      <c r="AGF699" s="2"/>
      <c r="AGG699" s="2"/>
      <c r="AGH699" s="2"/>
      <c r="AGI699" s="2"/>
      <c r="AGJ699" s="2"/>
      <c r="AGK699" s="2"/>
      <c r="AGL699" s="2"/>
      <c r="AGM699" s="2"/>
      <c r="AGN699" s="2"/>
      <c r="AGO699" s="2"/>
      <c r="AGP699" s="2"/>
      <c r="AGQ699" s="2"/>
      <c r="AGR699" s="2"/>
      <c r="AGS699" s="2"/>
      <c r="AGT699" s="2"/>
      <c r="AGU699" s="2"/>
      <c r="AGV699" s="2"/>
      <c r="AGW699" s="2"/>
      <c r="AGX699" s="2"/>
      <c r="AGY699" s="2"/>
      <c r="AGZ699" s="2"/>
      <c r="AHA699" s="2"/>
      <c r="AHB699" s="2"/>
      <c r="AHC699" s="2"/>
      <c r="AHD699" s="2"/>
      <c r="AHE699" s="2"/>
      <c r="AHF699" s="2"/>
      <c r="AHG699" s="2"/>
      <c r="AHH699" s="2"/>
      <c r="AHI699" s="2"/>
      <c r="AHJ699" s="2"/>
      <c r="AHK699" s="2"/>
      <c r="AHL699" s="2"/>
      <c r="AHM699" s="2"/>
      <c r="AHN699" s="2"/>
      <c r="AHO699" s="2"/>
      <c r="AHP699" s="2"/>
      <c r="AHQ699" s="2"/>
      <c r="AHR699" s="2"/>
      <c r="AHS699" s="2"/>
      <c r="AHT699" s="2"/>
      <c r="AHU699" s="2"/>
      <c r="AHV699" s="2"/>
      <c r="AHW699" s="2"/>
      <c r="AHX699" s="2"/>
      <c r="AHY699" s="2"/>
      <c r="AHZ699" s="2"/>
      <c r="AIA699" s="2"/>
      <c r="AIB699" s="2"/>
      <c r="AIC699" s="2"/>
      <c r="AID699" s="2"/>
      <c r="AIE699" s="2"/>
      <c r="AIF699" s="2"/>
      <c r="AIG699" s="2"/>
      <c r="AIH699" s="2"/>
      <c r="AII699" s="2"/>
      <c r="AIJ699" s="2"/>
      <c r="AIK699" s="2"/>
      <c r="AIL699" s="2"/>
      <c r="AIM699" s="2"/>
      <c r="AIN699" s="2"/>
      <c r="AIO699" s="2"/>
      <c r="AIP699" s="2"/>
      <c r="AIQ699" s="2"/>
      <c r="AIR699" s="2"/>
      <c r="AIS699" s="2"/>
      <c r="AIT699" s="2"/>
      <c r="AIU699" s="2"/>
      <c r="AIV699" s="2"/>
      <c r="AIW699" s="2"/>
      <c r="AIX699" s="2"/>
      <c r="AIY699" s="2"/>
      <c r="AIZ699" s="2"/>
      <c r="AJA699" s="2"/>
      <c r="AJB699" s="2"/>
      <c r="AJC699" s="2"/>
      <c r="AJD699" s="2"/>
      <c r="AJE699" s="2"/>
      <c r="AJF699" s="2"/>
      <c r="AJG699" s="2"/>
      <c r="AJH699" s="2"/>
      <c r="AJI699" s="2"/>
      <c r="AJJ699" s="2"/>
      <c r="AJK699" s="2"/>
      <c r="AJL699" s="2"/>
      <c r="AJM699" s="2"/>
      <c r="AJN699" s="2"/>
      <c r="AJO699" s="2"/>
      <c r="AJP699" s="2"/>
      <c r="AJQ699" s="2"/>
      <c r="AJR699" s="2"/>
      <c r="AJS699" s="2"/>
      <c r="AJT699" s="2"/>
      <c r="AJU699" s="2"/>
      <c r="AJV699" s="2"/>
      <c r="AJW699" s="2"/>
      <c r="AJX699" s="2"/>
      <c r="AJY699" s="2"/>
      <c r="AJZ699" s="2"/>
      <c r="AKA699" s="2"/>
      <c r="AKB699" s="2"/>
      <c r="AKC699" s="2"/>
      <c r="AKD699" s="2"/>
      <c r="AKE699" s="2"/>
      <c r="AKF699" s="2"/>
      <c r="AKG699" s="2"/>
      <c r="AKH699" s="2"/>
      <c r="AKI699" s="2"/>
      <c r="AKJ699" s="2"/>
      <c r="AKK699" s="2"/>
      <c r="AKL699" s="2"/>
      <c r="AKM699" s="2"/>
      <c r="AKN699" s="2"/>
      <c r="AKO699" s="2"/>
      <c r="AKP699" s="2"/>
      <c r="AKQ699" s="2"/>
      <c r="AKR699" s="2"/>
      <c r="AKS699" s="2"/>
      <c r="AKT699" s="2"/>
      <c r="AKU699" s="2"/>
      <c r="AKV699" s="2"/>
      <c r="AKW699" s="2"/>
      <c r="AKX699" s="2"/>
      <c r="AKY699" s="2"/>
      <c r="AKZ699" s="2"/>
      <c r="ALA699" s="2"/>
      <c r="ALB699" s="2"/>
      <c r="ALC699" s="2"/>
      <c r="ALD699" s="2"/>
      <c r="ALE699" s="2"/>
      <c r="ALF699" s="2"/>
      <c r="ALG699" s="2"/>
      <c r="ALH699" s="2"/>
      <c r="ALI699" s="2"/>
      <c r="ALJ699" s="2"/>
      <c r="ALK699" s="2"/>
      <c r="ALL699" s="2"/>
      <c r="ALM699" s="2"/>
      <c r="ALN699" s="2"/>
      <c r="ALO699" s="2"/>
      <c r="ALP699" s="2"/>
      <c r="ALQ699" s="2"/>
      <c r="ALR699" s="2"/>
      <c r="ALS699" s="2"/>
      <c r="ALT699" s="2"/>
      <c r="ALU699" s="2"/>
      <c r="ALV699" s="2"/>
      <c r="ALW699" s="2"/>
      <c r="ALX699" s="2"/>
      <c r="ALY699" s="2"/>
      <c r="ALZ699" s="2"/>
      <c r="AMA699" s="2"/>
      <c r="AMB699" s="2"/>
      <c r="AMC699" s="2"/>
      <c r="AMD699" s="2"/>
      <c r="AME699" s="2"/>
      <c r="AMF699" s="2"/>
      <c r="AMG699" s="2"/>
      <c r="AMH699" s="2"/>
      <c r="AMI699" s="2"/>
      <c r="AMJ699" s="2"/>
      <c r="AMK699" s="2"/>
    </row>
    <row r="700" spans="1:1025" ht="15" customHeight="1">
      <c r="A700" s="226"/>
      <c r="B700" s="62"/>
      <c r="C700" s="29"/>
      <c r="D700" s="50"/>
      <c r="E700" s="50"/>
      <c r="F700" s="50"/>
      <c r="G700" s="50"/>
      <c r="H700" s="50"/>
      <c r="I700" s="50"/>
      <c r="J700" s="50"/>
      <c r="K700" s="50"/>
      <c r="L700" s="208"/>
      <c r="M700" s="242"/>
      <c r="N700" s="50"/>
      <c r="O700" s="50"/>
      <c r="P700" s="50"/>
      <c r="Q700" s="50"/>
      <c r="R700" s="50"/>
      <c r="S700" s="50"/>
      <c r="T700" s="50"/>
      <c r="U700" s="50"/>
      <c r="V700" s="51"/>
      <c r="W700" s="50"/>
      <c r="X700" s="61"/>
      <c r="Y700" s="53">
        <f t="shared" si="20"/>
        <v>0</v>
      </c>
      <c r="Z700" s="54">
        <f t="shared" si="21"/>
        <v>0</v>
      </c>
      <c r="AA700" s="54">
        <f>IF(Y700=0,0,IF(Y700&gt;7,AVERAGE(LARGE(D700:W700,{1,2,3,4,5,6,7,8})),0))</f>
        <v>0</v>
      </c>
      <c r="AB700" s="54">
        <f>IF(Y700=0,0,IF(Y700&gt;7,SUM(LARGE(D700:W700,{1,2,3,4,5,6,7,8})),0))</f>
        <v>0</v>
      </c>
      <c r="AC700" s="65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  <c r="IH700" s="2"/>
      <c r="II700" s="2"/>
      <c r="IJ700" s="2"/>
      <c r="IK700" s="2"/>
      <c r="IL700" s="2"/>
      <c r="IM700" s="2"/>
      <c r="IN700" s="2"/>
      <c r="IO700" s="2"/>
      <c r="IP700" s="2"/>
      <c r="IQ700" s="2"/>
      <c r="IR700" s="2"/>
      <c r="IS700" s="2"/>
      <c r="IT700" s="2"/>
      <c r="IU700" s="2"/>
      <c r="IV700" s="2"/>
      <c r="IW700" s="2"/>
      <c r="IX700" s="2"/>
      <c r="IY700" s="2"/>
      <c r="IZ700" s="2"/>
      <c r="JA700" s="2"/>
      <c r="JB700" s="2"/>
      <c r="JC700" s="2"/>
      <c r="JD700" s="2"/>
      <c r="JE700" s="2"/>
      <c r="JF700" s="2"/>
      <c r="JG700" s="2"/>
      <c r="JH700" s="2"/>
      <c r="JI700" s="2"/>
      <c r="JJ700" s="2"/>
      <c r="JK700" s="2"/>
      <c r="JL700" s="2"/>
      <c r="JM700" s="2"/>
      <c r="JN700" s="2"/>
      <c r="JO700" s="2"/>
      <c r="JP700" s="2"/>
      <c r="JQ700" s="2"/>
      <c r="JR700" s="2"/>
      <c r="JS700" s="2"/>
      <c r="JT700" s="2"/>
      <c r="JU700" s="2"/>
      <c r="JV700" s="2"/>
      <c r="JW700" s="2"/>
      <c r="JX700" s="2"/>
      <c r="JY700" s="2"/>
      <c r="JZ700" s="2"/>
      <c r="KA700" s="2"/>
      <c r="KB700" s="2"/>
      <c r="KC700" s="2"/>
      <c r="KD700" s="2"/>
      <c r="KE700" s="2"/>
      <c r="KF700" s="2"/>
      <c r="KG700" s="2"/>
      <c r="KH700" s="2"/>
      <c r="KI700" s="2"/>
      <c r="KJ700" s="2"/>
      <c r="KK700" s="2"/>
      <c r="KL700" s="2"/>
      <c r="KM700" s="2"/>
      <c r="KN700" s="2"/>
      <c r="KO700" s="2"/>
      <c r="KP700" s="2"/>
      <c r="KQ700" s="2"/>
      <c r="KR700" s="2"/>
      <c r="KS700" s="2"/>
      <c r="KT700" s="2"/>
      <c r="KU700" s="2"/>
      <c r="KV700" s="2"/>
      <c r="KW700" s="2"/>
      <c r="KX700" s="2"/>
      <c r="KY700" s="2"/>
      <c r="KZ700" s="2"/>
      <c r="LA700" s="2"/>
      <c r="LB700" s="2"/>
      <c r="LC700" s="2"/>
      <c r="LD700" s="2"/>
      <c r="LE700" s="2"/>
      <c r="LF700" s="2"/>
      <c r="LG700" s="2"/>
      <c r="LH700" s="2"/>
      <c r="LI700" s="2"/>
      <c r="LJ700" s="2"/>
      <c r="LK700" s="2"/>
      <c r="LL700" s="2"/>
      <c r="LM700" s="2"/>
      <c r="LN700" s="2"/>
      <c r="LO700" s="2"/>
      <c r="LP700" s="2"/>
      <c r="LQ700" s="2"/>
      <c r="LR700" s="2"/>
      <c r="LS700" s="2"/>
      <c r="LT700" s="2"/>
      <c r="LU700" s="2"/>
      <c r="LV700" s="2"/>
      <c r="LW700" s="2"/>
      <c r="LX700" s="2"/>
      <c r="LY700" s="2"/>
      <c r="LZ700" s="2"/>
      <c r="MA700" s="2"/>
      <c r="MB700" s="2"/>
      <c r="MC700" s="2"/>
      <c r="MD700" s="2"/>
      <c r="ME700" s="2"/>
      <c r="MF700" s="2"/>
      <c r="MG700" s="2"/>
      <c r="MH700" s="2"/>
      <c r="MI700" s="2"/>
      <c r="MJ700" s="2"/>
      <c r="MK700" s="2"/>
      <c r="ML700" s="2"/>
      <c r="MM700" s="2"/>
      <c r="MN700" s="2"/>
      <c r="MO700" s="2"/>
      <c r="MP700" s="2"/>
      <c r="MQ700" s="2"/>
      <c r="MR700" s="2"/>
      <c r="MS700" s="2"/>
      <c r="MT700" s="2"/>
      <c r="MU700" s="2"/>
      <c r="MV700" s="2"/>
      <c r="MW700" s="2"/>
      <c r="MX700" s="2"/>
      <c r="MY700" s="2"/>
      <c r="MZ700" s="2"/>
      <c r="NA700" s="2"/>
      <c r="NB700" s="2"/>
      <c r="NC700" s="2"/>
      <c r="ND700" s="2"/>
      <c r="NE700" s="2"/>
      <c r="NF700" s="2"/>
      <c r="NG700" s="2"/>
      <c r="NH700" s="2"/>
      <c r="NI700" s="2"/>
      <c r="NJ700" s="2"/>
      <c r="NK700" s="2"/>
      <c r="NL700" s="2"/>
      <c r="NM700" s="2"/>
      <c r="NN700" s="2"/>
      <c r="NO700" s="2"/>
      <c r="NP700" s="2"/>
      <c r="NQ700" s="2"/>
      <c r="NR700" s="2"/>
      <c r="NS700" s="2"/>
      <c r="NT700" s="2"/>
      <c r="NU700" s="2"/>
      <c r="NV700" s="2"/>
      <c r="NW700" s="2"/>
      <c r="NX700" s="2"/>
      <c r="NY700" s="2"/>
      <c r="NZ700" s="2"/>
      <c r="OA700" s="2"/>
      <c r="OB700" s="2"/>
      <c r="OC700" s="2"/>
      <c r="OD700" s="2"/>
      <c r="OE700" s="2"/>
      <c r="OF700" s="2"/>
      <c r="OG700" s="2"/>
      <c r="OH700" s="2"/>
      <c r="OI700" s="2"/>
      <c r="OJ700" s="2"/>
      <c r="OK700" s="2"/>
      <c r="OL700" s="2"/>
      <c r="OM700" s="2"/>
      <c r="ON700" s="2"/>
      <c r="OO700" s="2"/>
      <c r="OP700" s="2"/>
      <c r="OQ700" s="2"/>
      <c r="OR700" s="2"/>
      <c r="OS700" s="2"/>
      <c r="OT700" s="2"/>
      <c r="OU700" s="2"/>
      <c r="OV700" s="2"/>
      <c r="OW700" s="2"/>
      <c r="OX700" s="2"/>
      <c r="OY700" s="2"/>
      <c r="OZ700" s="2"/>
      <c r="PA700" s="2"/>
      <c r="PB700" s="2"/>
      <c r="PC700" s="2"/>
      <c r="PD700" s="2"/>
      <c r="PE700" s="2"/>
      <c r="PF700" s="2"/>
      <c r="PG700" s="2"/>
      <c r="PH700" s="2"/>
      <c r="PI700" s="2"/>
      <c r="PJ700" s="2"/>
      <c r="PK700" s="2"/>
      <c r="PL700" s="2"/>
      <c r="PM700" s="2"/>
      <c r="PN700" s="2"/>
      <c r="PO700" s="2"/>
      <c r="PP700" s="2"/>
      <c r="PQ700" s="2"/>
      <c r="PR700" s="2"/>
      <c r="PS700" s="2"/>
      <c r="PT700" s="2"/>
      <c r="PU700" s="2"/>
      <c r="PV700" s="2"/>
      <c r="PW700" s="2"/>
      <c r="PX700" s="2"/>
      <c r="PY700" s="2"/>
      <c r="PZ700" s="2"/>
      <c r="QA700" s="2"/>
      <c r="QB700" s="2"/>
      <c r="QC700" s="2"/>
      <c r="QD700" s="2"/>
      <c r="QE700" s="2"/>
      <c r="QF700" s="2"/>
      <c r="QG700" s="2"/>
      <c r="QH700" s="2"/>
      <c r="QI700" s="2"/>
      <c r="QJ700" s="2"/>
      <c r="QK700" s="2"/>
      <c r="QL700" s="2"/>
      <c r="QM700" s="2"/>
      <c r="QN700" s="2"/>
      <c r="QO700" s="2"/>
      <c r="QP700" s="2"/>
      <c r="QQ700" s="2"/>
      <c r="QR700" s="2"/>
      <c r="QS700" s="2"/>
      <c r="QT700" s="2"/>
      <c r="QU700" s="2"/>
      <c r="QV700" s="2"/>
      <c r="QW700" s="2"/>
      <c r="QX700" s="2"/>
      <c r="QY700" s="2"/>
      <c r="QZ700" s="2"/>
      <c r="RA700" s="2"/>
      <c r="RB700" s="2"/>
      <c r="RC700" s="2"/>
      <c r="RD700" s="2"/>
      <c r="RE700" s="2"/>
      <c r="RF700" s="2"/>
      <c r="RG700" s="2"/>
      <c r="RH700" s="2"/>
      <c r="RI700" s="2"/>
      <c r="RJ700" s="2"/>
      <c r="RK700" s="2"/>
      <c r="RL700" s="2"/>
      <c r="RM700" s="2"/>
      <c r="RN700" s="2"/>
      <c r="RO700" s="2"/>
      <c r="RP700" s="2"/>
      <c r="RQ700" s="2"/>
      <c r="RR700" s="2"/>
      <c r="RS700" s="2"/>
      <c r="RT700" s="2"/>
      <c r="RU700" s="2"/>
      <c r="RV700" s="2"/>
      <c r="RW700" s="2"/>
      <c r="RX700" s="2"/>
      <c r="RY700" s="2"/>
      <c r="RZ700" s="2"/>
      <c r="SA700" s="2"/>
      <c r="SB700" s="2"/>
      <c r="SC700" s="2"/>
      <c r="SD700" s="2"/>
      <c r="SE700" s="2"/>
      <c r="SF700" s="2"/>
      <c r="SG700" s="2"/>
      <c r="SH700" s="2"/>
      <c r="SI700" s="2"/>
      <c r="SJ700" s="2"/>
      <c r="SK700" s="2"/>
      <c r="SL700" s="2"/>
      <c r="SM700" s="2"/>
      <c r="SN700" s="2"/>
      <c r="SO700" s="2"/>
      <c r="SP700" s="2"/>
      <c r="SQ700" s="2"/>
      <c r="SR700" s="2"/>
      <c r="SS700" s="2"/>
      <c r="ST700" s="2"/>
      <c r="SU700" s="2"/>
      <c r="SV700" s="2"/>
      <c r="SW700" s="2"/>
      <c r="SX700" s="2"/>
      <c r="SY700" s="2"/>
      <c r="SZ700" s="2"/>
      <c r="TA700" s="2"/>
      <c r="TB700" s="2"/>
      <c r="TC700" s="2"/>
      <c r="TD700" s="2"/>
      <c r="TE700" s="2"/>
      <c r="TF700" s="2"/>
      <c r="TG700" s="2"/>
      <c r="TH700" s="2"/>
      <c r="TI700" s="2"/>
      <c r="TJ700" s="2"/>
      <c r="TK700" s="2"/>
      <c r="TL700" s="2"/>
      <c r="TM700" s="2"/>
      <c r="TN700" s="2"/>
      <c r="TO700" s="2"/>
      <c r="TP700" s="2"/>
      <c r="TQ700" s="2"/>
      <c r="TR700" s="2"/>
      <c r="TS700" s="2"/>
      <c r="TT700" s="2"/>
      <c r="TU700" s="2"/>
      <c r="TV700" s="2"/>
      <c r="TW700" s="2"/>
      <c r="TX700" s="2"/>
      <c r="TY700" s="2"/>
      <c r="TZ700" s="2"/>
      <c r="UA700" s="2"/>
      <c r="UB700" s="2"/>
      <c r="UC700" s="2"/>
      <c r="UD700" s="2"/>
      <c r="UE700" s="2"/>
      <c r="UF700" s="2"/>
      <c r="UG700" s="2"/>
      <c r="UH700" s="2"/>
      <c r="UI700" s="2"/>
      <c r="UJ700" s="2"/>
      <c r="UK700" s="2"/>
      <c r="UL700" s="2"/>
      <c r="UM700" s="2"/>
      <c r="UN700" s="2"/>
      <c r="UO700" s="2"/>
      <c r="UP700" s="2"/>
      <c r="UQ700" s="2"/>
      <c r="UR700" s="2"/>
      <c r="US700" s="2"/>
      <c r="UT700" s="2"/>
      <c r="UU700" s="2"/>
      <c r="UV700" s="2"/>
      <c r="UW700" s="2"/>
      <c r="UX700" s="2"/>
      <c r="UY700" s="2"/>
      <c r="UZ700" s="2"/>
      <c r="VA700" s="2"/>
      <c r="VB700" s="2"/>
      <c r="VC700" s="2"/>
      <c r="VD700" s="2"/>
      <c r="VE700" s="2"/>
      <c r="VF700" s="2"/>
      <c r="VG700" s="2"/>
      <c r="VH700" s="2"/>
      <c r="VI700" s="2"/>
      <c r="VJ700" s="2"/>
      <c r="VK700" s="2"/>
      <c r="VL700" s="2"/>
      <c r="VM700" s="2"/>
      <c r="VN700" s="2"/>
      <c r="VO700" s="2"/>
      <c r="VP700" s="2"/>
      <c r="VQ700" s="2"/>
      <c r="VR700" s="2"/>
      <c r="VS700" s="2"/>
      <c r="VT700" s="2"/>
      <c r="VU700" s="2"/>
      <c r="VV700" s="2"/>
      <c r="VW700" s="2"/>
      <c r="VX700" s="2"/>
      <c r="VY700" s="2"/>
      <c r="VZ700" s="2"/>
      <c r="WA700" s="2"/>
      <c r="WB700" s="2"/>
      <c r="WC700" s="2"/>
      <c r="WD700" s="2"/>
      <c r="WE700" s="2"/>
      <c r="WF700" s="2"/>
      <c r="WG700" s="2"/>
      <c r="WH700" s="2"/>
      <c r="WI700" s="2"/>
      <c r="WJ700" s="2"/>
      <c r="WK700" s="2"/>
      <c r="WL700" s="2"/>
      <c r="WM700" s="2"/>
      <c r="WN700" s="2"/>
      <c r="WO700" s="2"/>
      <c r="WP700" s="2"/>
      <c r="WQ700" s="2"/>
      <c r="WR700" s="2"/>
      <c r="WS700" s="2"/>
      <c r="WT700" s="2"/>
      <c r="WU700" s="2"/>
      <c r="WV700" s="2"/>
      <c r="WW700" s="2"/>
      <c r="WX700" s="2"/>
      <c r="WY700" s="2"/>
      <c r="WZ700" s="2"/>
      <c r="XA700" s="2"/>
      <c r="XB700" s="2"/>
      <c r="XC700" s="2"/>
      <c r="XD700" s="2"/>
      <c r="XE700" s="2"/>
      <c r="XF700" s="2"/>
      <c r="XG700" s="2"/>
      <c r="XH700" s="2"/>
      <c r="XI700" s="2"/>
      <c r="XJ700" s="2"/>
      <c r="XK700" s="2"/>
      <c r="XL700" s="2"/>
      <c r="XM700" s="2"/>
      <c r="XN700" s="2"/>
      <c r="XO700" s="2"/>
      <c r="XP700" s="2"/>
      <c r="XQ700" s="2"/>
      <c r="XR700" s="2"/>
      <c r="XS700" s="2"/>
      <c r="XT700" s="2"/>
      <c r="XU700" s="2"/>
      <c r="XV700" s="2"/>
      <c r="XW700" s="2"/>
      <c r="XX700" s="2"/>
      <c r="XY700" s="2"/>
      <c r="XZ700" s="2"/>
      <c r="YA700" s="2"/>
      <c r="YB700" s="2"/>
      <c r="YC700" s="2"/>
      <c r="YD700" s="2"/>
      <c r="YE700" s="2"/>
      <c r="YF700" s="2"/>
      <c r="YG700" s="2"/>
      <c r="YH700" s="2"/>
      <c r="YI700" s="2"/>
      <c r="YJ700" s="2"/>
      <c r="YK700" s="2"/>
      <c r="YL700" s="2"/>
      <c r="YM700" s="2"/>
      <c r="YN700" s="2"/>
      <c r="YO700" s="2"/>
      <c r="YP700" s="2"/>
      <c r="YQ700" s="2"/>
      <c r="YR700" s="2"/>
      <c r="YS700" s="2"/>
      <c r="YT700" s="2"/>
      <c r="YU700" s="2"/>
      <c r="YV700" s="2"/>
      <c r="YW700" s="2"/>
      <c r="YX700" s="2"/>
      <c r="YY700" s="2"/>
      <c r="YZ700" s="2"/>
      <c r="ZA700" s="2"/>
      <c r="ZB700" s="2"/>
      <c r="ZC700" s="2"/>
      <c r="ZD700" s="2"/>
      <c r="ZE700" s="2"/>
      <c r="ZF700" s="2"/>
      <c r="ZG700" s="2"/>
      <c r="ZH700" s="2"/>
      <c r="ZI700" s="2"/>
      <c r="ZJ700" s="2"/>
      <c r="ZK700" s="2"/>
      <c r="ZL700" s="2"/>
      <c r="ZM700" s="2"/>
      <c r="ZN700" s="2"/>
      <c r="ZO700" s="2"/>
      <c r="ZP700" s="2"/>
      <c r="ZQ700" s="2"/>
      <c r="ZR700" s="2"/>
      <c r="ZS700" s="2"/>
      <c r="ZT700" s="2"/>
      <c r="ZU700" s="2"/>
      <c r="ZV700" s="2"/>
      <c r="ZW700" s="2"/>
      <c r="ZX700" s="2"/>
      <c r="ZY700" s="2"/>
      <c r="ZZ700" s="2"/>
      <c r="AAA700" s="2"/>
      <c r="AAB700" s="2"/>
      <c r="AAC700" s="2"/>
      <c r="AAD700" s="2"/>
      <c r="AAE700" s="2"/>
      <c r="AAF700" s="2"/>
      <c r="AAG700" s="2"/>
      <c r="AAH700" s="2"/>
      <c r="AAI700" s="2"/>
      <c r="AAJ700" s="2"/>
      <c r="AAK700" s="2"/>
      <c r="AAL700" s="2"/>
      <c r="AAM700" s="2"/>
      <c r="AAN700" s="2"/>
      <c r="AAO700" s="2"/>
      <c r="AAP700" s="2"/>
      <c r="AAQ700" s="2"/>
      <c r="AAR700" s="2"/>
      <c r="AAS700" s="2"/>
      <c r="AAT700" s="2"/>
      <c r="AAU700" s="2"/>
      <c r="AAV700" s="2"/>
      <c r="AAW700" s="2"/>
      <c r="AAX700" s="2"/>
      <c r="AAY700" s="2"/>
      <c r="AAZ700" s="2"/>
      <c r="ABA700" s="2"/>
      <c r="ABB700" s="2"/>
      <c r="ABC700" s="2"/>
      <c r="ABD700" s="2"/>
      <c r="ABE700" s="2"/>
      <c r="ABF700" s="2"/>
      <c r="ABG700" s="2"/>
      <c r="ABH700" s="2"/>
      <c r="ABI700" s="2"/>
      <c r="ABJ700" s="2"/>
      <c r="ABK700" s="2"/>
      <c r="ABL700" s="2"/>
      <c r="ABM700" s="2"/>
      <c r="ABN700" s="2"/>
      <c r="ABO700" s="2"/>
      <c r="ABP700" s="2"/>
      <c r="ABQ700" s="2"/>
      <c r="ABR700" s="2"/>
      <c r="ABS700" s="2"/>
      <c r="ABT700" s="2"/>
      <c r="ABU700" s="2"/>
      <c r="ABV700" s="2"/>
      <c r="ABW700" s="2"/>
      <c r="ABX700" s="2"/>
      <c r="ABY700" s="2"/>
      <c r="ABZ700" s="2"/>
      <c r="ACA700" s="2"/>
      <c r="ACB700" s="2"/>
      <c r="ACC700" s="2"/>
      <c r="ACD700" s="2"/>
      <c r="ACE700" s="2"/>
      <c r="ACF700" s="2"/>
      <c r="ACG700" s="2"/>
      <c r="ACH700" s="2"/>
      <c r="ACI700" s="2"/>
      <c r="ACJ700" s="2"/>
      <c r="ACK700" s="2"/>
      <c r="ACL700" s="2"/>
      <c r="ACM700" s="2"/>
      <c r="ACN700" s="2"/>
      <c r="ACO700" s="2"/>
      <c r="ACP700" s="2"/>
      <c r="ACQ700" s="2"/>
      <c r="ACR700" s="2"/>
      <c r="ACS700" s="2"/>
      <c r="ACT700" s="2"/>
      <c r="ACU700" s="2"/>
      <c r="ACV700" s="2"/>
      <c r="ACW700" s="2"/>
      <c r="ACX700" s="2"/>
      <c r="ACY700" s="2"/>
      <c r="ACZ700" s="2"/>
      <c r="ADA700" s="2"/>
      <c r="ADB700" s="2"/>
      <c r="ADC700" s="2"/>
      <c r="ADD700" s="2"/>
      <c r="ADE700" s="2"/>
      <c r="ADF700" s="2"/>
      <c r="ADG700" s="2"/>
      <c r="ADH700" s="2"/>
      <c r="ADI700" s="2"/>
      <c r="ADJ700" s="2"/>
      <c r="ADK700" s="2"/>
      <c r="ADL700" s="2"/>
      <c r="ADM700" s="2"/>
      <c r="ADN700" s="2"/>
      <c r="ADO700" s="2"/>
      <c r="ADP700" s="2"/>
      <c r="ADQ700" s="2"/>
      <c r="ADR700" s="2"/>
      <c r="ADS700" s="2"/>
      <c r="ADT700" s="2"/>
      <c r="ADU700" s="2"/>
      <c r="ADV700" s="2"/>
      <c r="ADW700" s="2"/>
      <c r="ADX700" s="2"/>
      <c r="ADY700" s="2"/>
      <c r="ADZ700" s="2"/>
      <c r="AEA700" s="2"/>
      <c r="AEB700" s="2"/>
      <c r="AEC700" s="2"/>
      <c r="AED700" s="2"/>
      <c r="AEE700" s="2"/>
      <c r="AEF700" s="2"/>
      <c r="AEG700" s="2"/>
      <c r="AEH700" s="2"/>
      <c r="AEI700" s="2"/>
      <c r="AEJ700" s="2"/>
      <c r="AEK700" s="2"/>
      <c r="AEL700" s="2"/>
      <c r="AEM700" s="2"/>
      <c r="AEN700" s="2"/>
      <c r="AEO700" s="2"/>
      <c r="AEP700" s="2"/>
      <c r="AEQ700" s="2"/>
      <c r="AER700" s="2"/>
      <c r="AES700" s="2"/>
      <c r="AET700" s="2"/>
      <c r="AEU700" s="2"/>
      <c r="AEV700" s="2"/>
      <c r="AEW700" s="2"/>
      <c r="AEX700" s="2"/>
      <c r="AEY700" s="2"/>
      <c r="AEZ700" s="2"/>
      <c r="AFA700" s="2"/>
      <c r="AFB700" s="2"/>
      <c r="AFC700" s="2"/>
      <c r="AFD700" s="2"/>
      <c r="AFE700" s="2"/>
      <c r="AFF700" s="2"/>
      <c r="AFG700" s="2"/>
      <c r="AFH700" s="2"/>
      <c r="AFI700" s="2"/>
      <c r="AFJ700" s="2"/>
      <c r="AFK700" s="2"/>
      <c r="AFL700" s="2"/>
      <c r="AFM700" s="2"/>
      <c r="AFN700" s="2"/>
      <c r="AFO700" s="2"/>
      <c r="AFP700" s="2"/>
      <c r="AFQ700" s="2"/>
      <c r="AFR700" s="2"/>
      <c r="AFS700" s="2"/>
      <c r="AFT700" s="2"/>
      <c r="AFU700" s="2"/>
      <c r="AFV700" s="2"/>
      <c r="AFW700" s="2"/>
      <c r="AFX700" s="2"/>
      <c r="AFY700" s="2"/>
      <c r="AFZ700" s="2"/>
      <c r="AGA700" s="2"/>
      <c r="AGB700" s="2"/>
      <c r="AGC700" s="2"/>
      <c r="AGD700" s="2"/>
      <c r="AGE700" s="2"/>
      <c r="AGF700" s="2"/>
      <c r="AGG700" s="2"/>
      <c r="AGH700" s="2"/>
      <c r="AGI700" s="2"/>
      <c r="AGJ700" s="2"/>
      <c r="AGK700" s="2"/>
      <c r="AGL700" s="2"/>
      <c r="AGM700" s="2"/>
      <c r="AGN700" s="2"/>
      <c r="AGO700" s="2"/>
      <c r="AGP700" s="2"/>
      <c r="AGQ700" s="2"/>
      <c r="AGR700" s="2"/>
      <c r="AGS700" s="2"/>
      <c r="AGT700" s="2"/>
      <c r="AGU700" s="2"/>
      <c r="AGV700" s="2"/>
      <c r="AGW700" s="2"/>
      <c r="AGX700" s="2"/>
      <c r="AGY700" s="2"/>
      <c r="AGZ700" s="2"/>
      <c r="AHA700" s="2"/>
      <c r="AHB700" s="2"/>
      <c r="AHC700" s="2"/>
      <c r="AHD700" s="2"/>
      <c r="AHE700" s="2"/>
      <c r="AHF700" s="2"/>
      <c r="AHG700" s="2"/>
      <c r="AHH700" s="2"/>
      <c r="AHI700" s="2"/>
      <c r="AHJ700" s="2"/>
      <c r="AHK700" s="2"/>
      <c r="AHL700" s="2"/>
      <c r="AHM700" s="2"/>
      <c r="AHN700" s="2"/>
      <c r="AHO700" s="2"/>
      <c r="AHP700" s="2"/>
      <c r="AHQ700" s="2"/>
      <c r="AHR700" s="2"/>
      <c r="AHS700" s="2"/>
      <c r="AHT700" s="2"/>
      <c r="AHU700" s="2"/>
      <c r="AHV700" s="2"/>
      <c r="AHW700" s="2"/>
      <c r="AHX700" s="2"/>
      <c r="AHY700" s="2"/>
      <c r="AHZ700" s="2"/>
      <c r="AIA700" s="2"/>
      <c r="AIB700" s="2"/>
      <c r="AIC700" s="2"/>
      <c r="AID700" s="2"/>
      <c r="AIE700" s="2"/>
      <c r="AIF700" s="2"/>
      <c r="AIG700" s="2"/>
      <c r="AIH700" s="2"/>
      <c r="AII700" s="2"/>
      <c r="AIJ700" s="2"/>
      <c r="AIK700" s="2"/>
      <c r="AIL700" s="2"/>
      <c r="AIM700" s="2"/>
      <c r="AIN700" s="2"/>
      <c r="AIO700" s="2"/>
      <c r="AIP700" s="2"/>
      <c r="AIQ700" s="2"/>
      <c r="AIR700" s="2"/>
      <c r="AIS700" s="2"/>
      <c r="AIT700" s="2"/>
      <c r="AIU700" s="2"/>
      <c r="AIV700" s="2"/>
      <c r="AIW700" s="2"/>
      <c r="AIX700" s="2"/>
      <c r="AIY700" s="2"/>
      <c r="AIZ700" s="2"/>
      <c r="AJA700" s="2"/>
      <c r="AJB700" s="2"/>
      <c r="AJC700" s="2"/>
      <c r="AJD700" s="2"/>
      <c r="AJE700" s="2"/>
      <c r="AJF700" s="2"/>
      <c r="AJG700" s="2"/>
      <c r="AJH700" s="2"/>
      <c r="AJI700" s="2"/>
      <c r="AJJ700" s="2"/>
      <c r="AJK700" s="2"/>
      <c r="AJL700" s="2"/>
      <c r="AJM700" s="2"/>
      <c r="AJN700" s="2"/>
      <c r="AJO700" s="2"/>
      <c r="AJP700" s="2"/>
      <c r="AJQ700" s="2"/>
      <c r="AJR700" s="2"/>
      <c r="AJS700" s="2"/>
      <c r="AJT700" s="2"/>
      <c r="AJU700" s="2"/>
      <c r="AJV700" s="2"/>
      <c r="AJW700" s="2"/>
      <c r="AJX700" s="2"/>
      <c r="AJY700" s="2"/>
      <c r="AJZ700" s="2"/>
      <c r="AKA700" s="2"/>
      <c r="AKB700" s="2"/>
      <c r="AKC700" s="2"/>
      <c r="AKD700" s="2"/>
      <c r="AKE700" s="2"/>
      <c r="AKF700" s="2"/>
      <c r="AKG700" s="2"/>
      <c r="AKH700" s="2"/>
      <c r="AKI700" s="2"/>
      <c r="AKJ700" s="2"/>
      <c r="AKK700" s="2"/>
      <c r="AKL700" s="2"/>
      <c r="AKM700" s="2"/>
      <c r="AKN700" s="2"/>
      <c r="AKO700" s="2"/>
      <c r="AKP700" s="2"/>
      <c r="AKQ700" s="2"/>
      <c r="AKR700" s="2"/>
      <c r="AKS700" s="2"/>
      <c r="AKT700" s="2"/>
      <c r="AKU700" s="2"/>
      <c r="AKV700" s="2"/>
      <c r="AKW700" s="2"/>
      <c r="AKX700" s="2"/>
      <c r="AKY700" s="2"/>
      <c r="AKZ700" s="2"/>
      <c r="ALA700" s="2"/>
      <c r="ALB700" s="2"/>
      <c r="ALC700" s="2"/>
      <c r="ALD700" s="2"/>
      <c r="ALE700" s="2"/>
      <c r="ALF700" s="2"/>
      <c r="ALG700" s="2"/>
      <c r="ALH700" s="2"/>
      <c r="ALI700" s="2"/>
      <c r="ALJ700" s="2"/>
      <c r="ALK700" s="2"/>
      <c r="ALL700" s="2"/>
      <c r="ALM700" s="2"/>
      <c r="ALN700" s="2"/>
      <c r="ALO700" s="2"/>
      <c r="ALP700" s="2"/>
      <c r="ALQ700" s="2"/>
      <c r="ALR700" s="2"/>
      <c r="ALS700" s="2"/>
      <c r="ALT700" s="2"/>
      <c r="ALU700" s="2"/>
      <c r="ALV700" s="2"/>
      <c r="ALW700" s="2"/>
      <c r="ALX700" s="2"/>
      <c r="ALY700" s="2"/>
      <c r="ALZ700" s="2"/>
      <c r="AMA700" s="2"/>
      <c r="AMB700" s="2"/>
      <c r="AMC700" s="2"/>
      <c r="AMD700" s="2"/>
      <c r="AME700" s="2"/>
      <c r="AMF700" s="2"/>
      <c r="AMG700" s="2"/>
      <c r="AMH700" s="2"/>
      <c r="AMI700" s="2"/>
      <c r="AMJ700" s="2"/>
      <c r="AMK700" s="2"/>
    </row>
    <row r="701" spans="1:1025" ht="15" customHeight="1">
      <c r="A701" s="227"/>
      <c r="B701" s="61"/>
      <c r="C701" s="29"/>
      <c r="D701" s="50"/>
      <c r="E701" s="50"/>
      <c r="F701" s="50"/>
      <c r="G701" s="50"/>
      <c r="H701" s="50"/>
      <c r="I701" s="50"/>
      <c r="J701" s="50"/>
      <c r="K701" s="50"/>
      <c r="L701" s="208"/>
      <c r="M701" s="242"/>
      <c r="N701" s="50"/>
      <c r="O701" s="50"/>
      <c r="P701" s="50"/>
      <c r="Q701" s="50"/>
      <c r="R701" s="50"/>
      <c r="S701" s="50"/>
      <c r="T701" s="50"/>
      <c r="U701" s="50"/>
      <c r="V701" s="51"/>
      <c r="W701" s="62"/>
      <c r="X701" s="61"/>
      <c r="Y701" s="53">
        <f t="shared" si="20"/>
        <v>0</v>
      </c>
      <c r="Z701" s="54">
        <f t="shared" si="21"/>
        <v>0</v>
      </c>
      <c r="AA701" s="54">
        <f>IF(Y701=0,0,IF(Y701&gt;7,AVERAGE(LARGE(D701:W701,{1,2,3,4,5,6,7,8})),0))</f>
        <v>0</v>
      </c>
      <c r="AB701" s="54">
        <f>IF(Y701=0,0,IF(Y701&gt;7,SUM(LARGE(D701:W701,{1,2,3,4,5,6,7,8})),0))</f>
        <v>0</v>
      </c>
      <c r="AC701" s="65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  <c r="IH701" s="2"/>
      <c r="II701" s="2"/>
      <c r="IJ701" s="2"/>
      <c r="IK701" s="2"/>
      <c r="IL701" s="2"/>
      <c r="IM701" s="2"/>
      <c r="IN701" s="2"/>
      <c r="IO701" s="2"/>
      <c r="IP701" s="2"/>
      <c r="IQ701" s="2"/>
      <c r="IR701" s="2"/>
      <c r="IS701" s="2"/>
      <c r="IT701" s="2"/>
      <c r="IU701" s="2"/>
      <c r="IV701" s="2"/>
      <c r="IW701" s="2"/>
      <c r="IX701" s="2"/>
      <c r="IY701" s="2"/>
      <c r="IZ701" s="2"/>
      <c r="JA701" s="2"/>
      <c r="JB701" s="2"/>
      <c r="JC701" s="2"/>
      <c r="JD701" s="2"/>
      <c r="JE701" s="2"/>
      <c r="JF701" s="2"/>
      <c r="JG701" s="2"/>
      <c r="JH701" s="2"/>
      <c r="JI701" s="2"/>
      <c r="JJ701" s="2"/>
      <c r="JK701" s="2"/>
      <c r="JL701" s="2"/>
      <c r="JM701" s="2"/>
      <c r="JN701" s="2"/>
      <c r="JO701" s="2"/>
      <c r="JP701" s="2"/>
      <c r="JQ701" s="2"/>
      <c r="JR701" s="2"/>
      <c r="JS701" s="2"/>
      <c r="JT701" s="2"/>
      <c r="JU701" s="2"/>
      <c r="JV701" s="2"/>
      <c r="JW701" s="2"/>
      <c r="JX701" s="2"/>
      <c r="JY701" s="2"/>
      <c r="JZ701" s="2"/>
      <c r="KA701" s="2"/>
      <c r="KB701" s="2"/>
      <c r="KC701" s="2"/>
      <c r="KD701" s="2"/>
      <c r="KE701" s="2"/>
      <c r="KF701" s="2"/>
      <c r="KG701" s="2"/>
      <c r="KH701" s="2"/>
      <c r="KI701" s="2"/>
      <c r="KJ701" s="2"/>
      <c r="KK701" s="2"/>
      <c r="KL701" s="2"/>
      <c r="KM701" s="2"/>
      <c r="KN701" s="2"/>
      <c r="KO701" s="2"/>
      <c r="KP701" s="2"/>
      <c r="KQ701" s="2"/>
      <c r="KR701" s="2"/>
      <c r="KS701" s="2"/>
      <c r="KT701" s="2"/>
      <c r="KU701" s="2"/>
      <c r="KV701" s="2"/>
      <c r="KW701" s="2"/>
      <c r="KX701" s="2"/>
      <c r="KY701" s="2"/>
      <c r="KZ701" s="2"/>
      <c r="LA701" s="2"/>
      <c r="LB701" s="2"/>
      <c r="LC701" s="2"/>
      <c r="LD701" s="2"/>
      <c r="LE701" s="2"/>
      <c r="LF701" s="2"/>
      <c r="LG701" s="2"/>
      <c r="LH701" s="2"/>
      <c r="LI701" s="2"/>
      <c r="LJ701" s="2"/>
      <c r="LK701" s="2"/>
      <c r="LL701" s="2"/>
      <c r="LM701" s="2"/>
      <c r="LN701" s="2"/>
      <c r="LO701" s="2"/>
      <c r="LP701" s="2"/>
      <c r="LQ701" s="2"/>
      <c r="LR701" s="2"/>
      <c r="LS701" s="2"/>
      <c r="LT701" s="2"/>
      <c r="LU701" s="2"/>
      <c r="LV701" s="2"/>
      <c r="LW701" s="2"/>
      <c r="LX701" s="2"/>
      <c r="LY701" s="2"/>
      <c r="LZ701" s="2"/>
      <c r="MA701" s="2"/>
      <c r="MB701" s="2"/>
      <c r="MC701" s="2"/>
      <c r="MD701" s="2"/>
      <c r="ME701" s="2"/>
      <c r="MF701" s="2"/>
      <c r="MG701" s="2"/>
      <c r="MH701" s="2"/>
      <c r="MI701" s="2"/>
      <c r="MJ701" s="2"/>
      <c r="MK701" s="2"/>
      <c r="ML701" s="2"/>
      <c r="MM701" s="2"/>
      <c r="MN701" s="2"/>
      <c r="MO701" s="2"/>
      <c r="MP701" s="2"/>
      <c r="MQ701" s="2"/>
      <c r="MR701" s="2"/>
      <c r="MS701" s="2"/>
      <c r="MT701" s="2"/>
      <c r="MU701" s="2"/>
      <c r="MV701" s="2"/>
      <c r="MW701" s="2"/>
      <c r="MX701" s="2"/>
      <c r="MY701" s="2"/>
      <c r="MZ701" s="2"/>
      <c r="NA701" s="2"/>
      <c r="NB701" s="2"/>
      <c r="NC701" s="2"/>
      <c r="ND701" s="2"/>
      <c r="NE701" s="2"/>
      <c r="NF701" s="2"/>
      <c r="NG701" s="2"/>
      <c r="NH701" s="2"/>
      <c r="NI701" s="2"/>
      <c r="NJ701" s="2"/>
      <c r="NK701" s="2"/>
      <c r="NL701" s="2"/>
      <c r="NM701" s="2"/>
      <c r="NN701" s="2"/>
      <c r="NO701" s="2"/>
      <c r="NP701" s="2"/>
      <c r="NQ701" s="2"/>
      <c r="NR701" s="2"/>
      <c r="NS701" s="2"/>
      <c r="NT701" s="2"/>
      <c r="NU701" s="2"/>
      <c r="NV701" s="2"/>
      <c r="NW701" s="2"/>
      <c r="NX701" s="2"/>
      <c r="NY701" s="2"/>
      <c r="NZ701" s="2"/>
      <c r="OA701" s="2"/>
      <c r="OB701" s="2"/>
      <c r="OC701" s="2"/>
      <c r="OD701" s="2"/>
      <c r="OE701" s="2"/>
      <c r="OF701" s="2"/>
      <c r="OG701" s="2"/>
      <c r="OH701" s="2"/>
      <c r="OI701" s="2"/>
      <c r="OJ701" s="2"/>
      <c r="OK701" s="2"/>
      <c r="OL701" s="2"/>
      <c r="OM701" s="2"/>
      <c r="ON701" s="2"/>
      <c r="OO701" s="2"/>
      <c r="OP701" s="2"/>
      <c r="OQ701" s="2"/>
      <c r="OR701" s="2"/>
      <c r="OS701" s="2"/>
      <c r="OT701" s="2"/>
      <c r="OU701" s="2"/>
      <c r="OV701" s="2"/>
      <c r="OW701" s="2"/>
      <c r="OX701" s="2"/>
      <c r="OY701" s="2"/>
      <c r="OZ701" s="2"/>
      <c r="PA701" s="2"/>
      <c r="PB701" s="2"/>
      <c r="PC701" s="2"/>
      <c r="PD701" s="2"/>
      <c r="PE701" s="2"/>
      <c r="PF701" s="2"/>
      <c r="PG701" s="2"/>
      <c r="PH701" s="2"/>
      <c r="PI701" s="2"/>
      <c r="PJ701" s="2"/>
      <c r="PK701" s="2"/>
      <c r="PL701" s="2"/>
      <c r="PM701" s="2"/>
      <c r="PN701" s="2"/>
      <c r="PO701" s="2"/>
      <c r="PP701" s="2"/>
      <c r="PQ701" s="2"/>
      <c r="PR701" s="2"/>
      <c r="PS701" s="2"/>
      <c r="PT701" s="2"/>
      <c r="PU701" s="2"/>
      <c r="PV701" s="2"/>
      <c r="PW701" s="2"/>
      <c r="PX701" s="2"/>
      <c r="PY701" s="2"/>
      <c r="PZ701" s="2"/>
      <c r="QA701" s="2"/>
      <c r="QB701" s="2"/>
      <c r="QC701" s="2"/>
      <c r="QD701" s="2"/>
      <c r="QE701" s="2"/>
      <c r="QF701" s="2"/>
      <c r="QG701" s="2"/>
      <c r="QH701" s="2"/>
      <c r="QI701" s="2"/>
      <c r="QJ701" s="2"/>
      <c r="QK701" s="2"/>
      <c r="QL701" s="2"/>
      <c r="QM701" s="2"/>
      <c r="QN701" s="2"/>
      <c r="QO701" s="2"/>
      <c r="QP701" s="2"/>
      <c r="QQ701" s="2"/>
      <c r="QR701" s="2"/>
      <c r="QS701" s="2"/>
      <c r="QT701" s="2"/>
      <c r="QU701" s="2"/>
      <c r="QV701" s="2"/>
      <c r="QW701" s="2"/>
      <c r="QX701" s="2"/>
      <c r="QY701" s="2"/>
      <c r="QZ701" s="2"/>
      <c r="RA701" s="2"/>
      <c r="RB701" s="2"/>
      <c r="RC701" s="2"/>
      <c r="RD701" s="2"/>
      <c r="RE701" s="2"/>
      <c r="RF701" s="2"/>
      <c r="RG701" s="2"/>
      <c r="RH701" s="2"/>
      <c r="RI701" s="2"/>
      <c r="RJ701" s="2"/>
      <c r="RK701" s="2"/>
      <c r="RL701" s="2"/>
      <c r="RM701" s="2"/>
      <c r="RN701" s="2"/>
      <c r="RO701" s="2"/>
      <c r="RP701" s="2"/>
      <c r="RQ701" s="2"/>
      <c r="RR701" s="2"/>
      <c r="RS701" s="2"/>
      <c r="RT701" s="2"/>
      <c r="RU701" s="2"/>
      <c r="RV701" s="2"/>
      <c r="RW701" s="2"/>
      <c r="RX701" s="2"/>
      <c r="RY701" s="2"/>
      <c r="RZ701" s="2"/>
      <c r="SA701" s="2"/>
      <c r="SB701" s="2"/>
      <c r="SC701" s="2"/>
      <c r="SD701" s="2"/>
      <c r="SE701" s="2"/>
      <c r="SF701" s="2"/>
      <c r="SG701" s="2"/>
      <c r="SH701" s="2"/>
      <c r="SI701" s="2"/>
      <c r="SJ701" s="2"/>
      <c r="SK701" s="2"/>
      <c r="SL701" s="2"/>
      <c r="SM701" s="2"/>
      <c r="SN701" s="2"/>
      <c r="SO701" s="2"/>
      <c r="SP701" s="2"/>
      <c r="SQ701" s="2"/>
      <c r="SR701" s="2"/>
      <c r="SS701" s="2"/>
      <c r="ST701" s="2"/>
      <c r="SU701" s="2"/>
      <c r="SV701" s="2"/>
      <c r="SW701" s="2"/>
      <c r="SX701" s="2"/>
      <c r="SY701" s="2"/>
      <c r="SZ701" s="2"/>
      <c r="TA701" s="2"/>
      <c r="TB701" s="2"/>
      <c r="TC701" s="2"/>
      <c r="TD701" s="2"/>
      <c r="TE701" s="2"/>
      <c r="TF701" s="2"/>
      <c r="TG701" s="2"/>
      <c r="TH701" s="2"/>
      <c r="TI701" s="2"/>
      <c r="TJ701" s="2"/>
      <c r="TK701" s="2"/>
      <c r="TL701" s="2"/>
      <c r="TM701" s="2"/>
      <c r="TN701" s="2"/>
      <c r="TO701" s="2"/>
      <c r="TP701" s="2"/>
      <c r="TQ701" s="2"/>
      <c r="TR701" s="2"/>
      <c r="TS701" s="2"/>
      <c r="TT701" s="2"/>
      <c r="TU701" s="2"/>
      <c r="TV701" s="2"/>
      <c r="TW701" s="2"/>
      <c r="TX701" s="2"/>
      <c r="TY701" s="2"/>
      <c r="TZ701" s="2"/>
      <c r="UA701" s="2"/>
      <c r="UB701" s="2"/>
      <c r="UC701" s="2"/>
      <c r="UD701" s="2"/>
      <c r="UE701" s="2"/>
      <c r="UF701" s="2"/>
      <c r="UG701" s="2"/>
      <c r="UH701" s="2"/>
      <c r="UI701" s="2"/>
      <c r="UJ701" s="2"/>
      <c r="UK701" s="2"/>
      <c r="UL701" s="2"/>
      <c r="UM701" s="2"/>
      <c r="UN701" s="2"/>
      <c r="UO701" s="2"/>
      <c r="UP701" s="2"/>
      <c r="UQ701" s="2"/>
      <c r="UR701" s="2"/>
      <c r="US701" s="2"/>
      <c r="UT701" s="2"/>
      <c r="UU701" s="2"/>
      <c r="UV701" s="2"/>
      <c r="UW701" s="2"/>
      <c r="UX701" s="2"/>
      <c r="UY701" s="2"/>
      <c r="UZ701" s="2"/>
      <c r="VA701" s="2"/>
      <c r="VB701" s="2"/>
      <c r="VC701" s="2"/>
      <c r="VD701" s="2"/>
      <c r="VE701" s="2"/>
      <c r="VF701" s="2"/>
      <c r="VG701" s="2"/>
      <c r="VH701" s="2"/>
      <c r="VI701" s="2"/>
      <c r="VJ701" s="2"/>
      <c r="VK701" s="2"/>
      <c r="VL701" s="2"/>
      <c r="VM701" s="2"/>
      <c r="VN701" s="2"/>
      <c r="VO701" s="2"/>
      <c r="VP701" s="2"/>
      <c r="VQ701" s="2"/>
      <c r="VR701" s="2"/>
      <c r="VS701" s="2"/>
      <c r="VT701" s="2"/>
      <c r="VU701" s="2"/>
      <c r="VV701" s="2"/>
      <c r="VW701" s="2"/>
      <c r="VX701" s="2"/>
      <c r="VY701" s="2"/>
      <c r="VZ701" s="2"/>
      <c r="WA701" s="2"/>
      <c r="WB701" s="2"/>
      <c r="WC701" s="2"/>
      <c r="WD701" s="2"/>
      <c r="WE701" s="2"/>
      <c r="WF701" s="2"/>
      <c r="WG701" s="2"/>
      <c r="WH701" s="2"/>
      <c r="WI701" s="2"/>
      <c r="WJ701" s="2"/>
      <c r="WK701" s="2"/>
      <c r="WL701" s="2"/>
      <c r="WM701" s="2"/>
      <c r="WN701" s="2"/>
      <c r="WO701" s="2"/>
      <c r="WP701" s="2"/>
      <c r="WQ701" s="2"/>
      <c r="WR701" s="2"/>
      <c r="WS701" s="2"/>
      <c r="WT701" s="2"/>
      <c r="WU701" s="2"/>
      <c r="WV701" s="2"/>
      <c r="WW701" s="2"/>
      <c r="WX701" s="2"/>
      <c r="WY701" s="2"/>
      <c r="WZ701" s="2"/>
      <c r="XA701" s="2"/>
      <c r="XB701" s="2"/>
      <c r="XC701" s="2"/>
      <c r="XD701" s="2"/>
      <c r="XE701" s="2"/>
      <c r="XF701" s="2"/>
      <c r="XG701" s="2"/>
      <c r="XH701" s="2"/>
      <c r="XI701" s="2"/>
      <c r="XJ701" s="2"/>
      <c r="XK701" s="2"/>
      <c r="XL701" s="2"/>
      <c r="XM701" s="2"/>
      <c r="XN701" s="2"/>
      <c r="XO701" s="2"/>
      <c r="XP701" s="2"/>
      <c r="XQ701" s="2"/>
      <c r="XR701" s="2"/>
      <c r="XS701" s="2"/>
      <c r="XT701" s="2"/>
      <c r="XU701" s="2"/>
      <c r="XV701" s="2"/>
      <c r="XW701" s="2"/>
      <c r="XX701" s="2"/>
      <c r="XY701" s="2"/>
      <c r="XZ701" s="2"/>
      <c r="YA701" s="2"/>
      <c r="YB701" s="2"/>
      <c r="YC701" s="2"/>
      <c r="YD701" s="2"/>
      <c r="YE701" s="2"/>
      <c r="YF701" s="2"/>
      <c r="YG701" s="2"/>
      <c r="YH701" s="2"/>
      <c r="YI701" s="2"/>
      <c r="YJ701" s="2"/>
      <c r="YK701" s="2"/>
      <c r="YL701" s="2"/>
      <c r="YM701" s="2"/>
      <c r="YN701" s="2"/>
      <c r="YO701" s="2"/>
      <c r="YP701" s="2"/>
      <c r="YQ701" s="2"/>
      <c r="YR701" s="2"/>
      <c r="YS701" s="2"/>
      <c r="YT701" s="2"/>
      <c r="YU701" s="2"/>
      <c r="YV701" s="2"/>
      <c r="YW701" s="2"/>
      <c r="YX701" s="2"/>
      <c r="YY701" s="2"/>
      <c r="YZ701" s="2"/>
      <c r="ZA701" s="2"/>
      <c r="ZB701" s="2"/>
      <c r="ZC701" s="2"/>
      <c r="ZD701" s="2"/>
      <c r="ZE701" s="2"/>
      <c r="ZF701" s="2"/>
      <c r="ZG701" s="2"/>
      <c r="ZH701" s="2"/>
      <c r="ZI701" s="2"/>
      <c r="ZJ701" s="2"/>
      <c r="ZK701" s="2"/>
      <c r="ZL701" s="2"/>
      <c r="ZM701" s="2"/>
      <c r="ZN701" s="2"/>
      <c r="ZO701" s="2"/>
      <c r="ZP701" s="2"/>
      <c r="ZQ701" s="2"/>
      <c r="ZR701" s="2"/>
      <c r="ZS701" s="2"/>
      <c r="ZT701" s="2"/>
      <c r="ZU701" s="2"/>
      <c r="ZV701" s="2"/>
      <c r="ZW701" s="2"/>
      <c r="ZX701" s="2"/>
      <c r="ZY701" s="2"/>
      <c r="ZZ701" s="2"/>
      <c r="AAA701" s="2"/>
      <c r="AAB701" s="2"/>
      <c r="AAC701" s="2"/>
      <c r="AAD701" s="2"/>
      <c r="AAE701" s="2"/>
      <c r="AAF701" s="2"/>
      <c r="AAG701" s="2"/>
      <c r="AAH701" s="2"/>
      <c r="AAI701" s="2"/>
      <c r="AAJ701" s="2"/>
      <c r="AAK701" s="2"/>
      <c r="AAL701" s="2"/>
      <c r="AAM701" s="2"/>
      <c r="AAN701" s="2"/>
      <c r="AAO701" s="2"/>
      <c r="AAP701" s="2"/>
      <c r="AAQ701" s="2"/>
      <c r="AAR701" s="2"/>
      <c r="AAS701" s="2"/>
      <c r="AAT701" s="2"/>
      <c r="AAU701" s="2"/>
      <c r="AAV701" s="2"/>
      <c r="AAW701" s="2"/>
      <c r="AAX701" s="2"/>
      <c r="AAY701" s="2"/>
      <c r="AAZ701" s="2"/>
      <c r="ABA701" s="2"/>
      <c r="ABB701" s="2"/>
      <c r="ABC701" s="2"/>
      <c r="ABD701" s="2"/>
      <c r="ABE701" s="2"/>
      <c r="ABF701" s="2"/>
      <c r="ABG701" s="2"/>
      <c r="ABH701" s="2"/>
      <c r="ABI701" s="2"/>
      <c r="ABJ701" s="2"/>
      <c r="ABK701" s="2"/>
      <c r="ABL701" s="2"/>
      <c r="ABM701" s="2"/>
      <c r="ABN701" s="2"/>
      <c r="ABO701" s="2"/>
      <c r="ABP701" s="2"/>
      <c r="ABQ701" s="2"/>
      <c r="ABR701" s="2"/>
      <c r="ABS701" s="2"/>
      <c r="ABT701" s="2"/>
      <c r="ABU701" s="2"/>
      <c r="ABV701" s="2"/>
      <c r="ABW701" s="2"/>
      <c r="ABX701" s="2"/>
      <c r="ABY701" s="2"/>
      <c r="ABZ701" s="2"/>
      <c r="ACA701" s="2"/>
      <c r="ACB701" s="2"/>
      <c r="ACC701" s="2"/>
      <c r="ACD701" s="2"/>
      <c r="ACE701" s="2"/>
      <c r="ACF701" s="2"/>
      <c r="ACG701" s="2"/>
      <c r="ACH701" s="2"/>
      <c r="ACI701" s="2"/>
      <c r="ACJ701" s="2"/>
      <c r="ACK701" s="2"/>
      <c r="ACL701" s="2"/>
      <c r="ACM701" s="2"/>
      <c r="ACN701" s="2"/>
      <c r="ACO701" s="2"/>
      <c r="ACP701" s="2"/>
      <c r="ACQ701" s="2"/>
      <c r="ACR701" s="2"/>
      <c r="ACS701" s="2"/>
      <c r="ACT701" s="2"/>
      <c r="ACU701" s="2"/>
      <c r="ACV701" s="2"/>
      <c r="ACW701" s="2"/>
      <c r="ACX701" s="2"/>
      <c r="ACY701" s="2"/>
      <c r="ACZ701" s="2"/>
      <c r="ADA701" s="2"/>
      <c r="ADB701" s="2"/>
      <c r="ADC701" s="2"/>
      <c r="ADD701" s="2"/>
      <c r="ADE701" s="2"/>
      <c r="ADF701" s="2"/>
      <c r="ADG701" s="2"/>
      <c r="ADH701" s="2"/>
      <c r="ADI701" s="2"/>
      <c r="ADJ701" s="2"/>
      <c r="ADK701" s="2"/>
      <c r="ADL701" s="2"/>
      <c r="ADM701" s="2"/>
      <c r="ADN701" s="2"/>
      <c r="ADO701" s="2"/>
      <c r="ADP701" s="2"/>
      <c r="ADQ701" s="2"/>
      <c r="ADR701" s="2"/>
      <c r="ADS701" s="2"/>
      <c r="ADT701" s="2"/>
      <c r="ADU701" s="2"/>
      <c r="ADV701" s="2"/>
      <c r="ADW701" s="2"/>
      <c r="ADX701" s="2"/>
      <c r="ADY701" s="2"/>
      <c r="ADZ701" s="2"/>
      <c r="AEA701" s="2"/>
      <c r="AEB701" s="2"/>
      <c r="AEC701" s="2"/>
      <c r="AED701" s="2"/>
      <c r="AEE701" s="2"/>
      <c r="AEF701" s="2"/>
      <c r="AEG701" s="2"/>
      <c r="AEH701" s="2"/>
      <c r="AEI701" s="2"/>
      <c r="AEJ701" s="2"/>
      <c r="AEK701" s="2"/>
      <c r="AEL701" s="2"/>
      <c r="AEM701" s="2"/>
      <c r="AEN701" s="2"/>
      <c r="AEO701" s="2"/>
      <c r="AEP701" s="2"/>
      <c r="AEQ701" s="2"/>
      <c r="AER701" s="2"/>
      <c r="AES701" s="2"/>
      <c r="AET701" s="2"/>
      <c r="AEU701" s="2"/>
      <c r="AEV701" s="2"/>
      <c r="AEW701" s="2"/>
      <c r="AEX701" s="2"/>
      <c r="AEY701" s="2"/>
      <c r="AEZ701" s="2"/>
      <c r="AFA701" s="2"/>
      <c r="AFB701" s="2"/>
      <c r="AFC701" s="2"/>
      <c r="AFD701" s="2"/>
      <c r="AFE701" s="2"/>
      <c r="AFF701" s="2"/>
      <c r="AFG701" s="2"/>
      <c r="AFH701" s="2"/>
      <c r="AFI701" s="2"/>
      <c r="AFJ701" s="2"/>
      <c r="AFK701" s="2"/>
      <c r="AFL701" s="2"/>
      <c r="AFM701" s="2"/>
      <c r="AFN701" s="2"/>
      <c r="AFO701" s="2"/>
      <c r="AFP701" s="2"/>
      <c r="AFQ701" s="2"/>
      <c r="AFR701" s="2"/>
      <c r="AFS701" s="2"/>
      <c r="AFT701" s="2"/>
      <c r="AFU701" s="2"/>
      <c r="AFV701" s="2"/>
      <c r="AFW701" s="2"/>
      <c r="AFX701" s="2"/>
      <c r="AFY701" s="2"/>
      <c r="AFZ701" s="2"/>
      <c r="AGA701" s="2"/>
      <c r="AGB701" s="2"/>
      <c r="AGC701" s="2"/>
      <c r="AGD701" s="2"/>
      <c r="AGE701" s="2"/>
      <c r="AGF701" s="2"/>
      <c r="AGG701" s="2"/>
      <c r="AGH701" s="2"/>
      <c r="AGI701" s="2"/>
      <c r="AGJ701" s="2"/>
      <c r="AGK701" s="2"/>
      <c r="AGL701" s="2"/>
      <c r="AGM701" s="2"/>
      <c r="AGN701" s="2"/>
      <c r="AGO701" s="2"/>
      <c r="AGP701" s="2"/>
      <c r="AGQ701" s="2"/>
      <c r="AGR701" s="2"/>
      <c r="AGS701" s="2"/>
      <c r="AGT701" s="2"/>
      <c r="AGU701" s="2"/>
      <c r="AGV701" s="2"/>
      <c r="AGW701" s="2"/>
      <c r="AGX701" s="2"/>
      <c r="AGY701" s="2"/>
      <c r="AGZ701" s="2"/>
      <c r="AHA701" s="2"/>
      <c r="AHB701" s="2"/>
      <c r="AHC701" s="2"/>
      <c r="AHD701" s="2"/>
      <c r="AHE701" s="2"/>
      <c r="AHF701" s="2"/>
      <c r="AHG701" s="2"/>
      <c r="AHH701" s="2"/>
      <c r="AHI701" s="2"/>
      <c r="AHJ701" s="2"/>
      <c r="AHK701" s="2"/>
      <c r="AHL701" s="2"/>
      <c r="AHM701" s="2"/>
      <c r="AHN701" s="2"/>
      <c r="AHO701" s="2"/>
      <c r="AHP701" s="2"/>
      <c r="AHQ701" s="2"/>
      <c r="AHR701" s="2"/>
      <c r="AHS701" s="2"/>
      <c r="AHT701" s="2"/>
      <c r="AHU701" s="2"/>
      <c r="AHV701" s="2"/>
      <c r="AHW701" s="2"/>
      <c r="AHX701" s="2"/>
      <c r="AHY701" s="2"/>
      <c r="AHZ701" s="2"/>
      <c r="AIA701" s="2"/>
      <c r="AIB701" s="2"/>
      <c r="AIC701" s="2"/>
      <c r="AID701" s="2"/>
      <c r="AIE701" s="2"/>
      <c r="AIF701" s="2"/>
      <c r="AIG701" s="2"/>
      <c r="AIH701" s="2"/>
      <c r="AII701" s="2"/>
      <c r="AIJ701" s="2"/>
      <c r="AIK701" s="2"/>
      <c r="AIL701" s="2"/>
      <c r="AIM701" s="2"/>
      <c r="AIN701" s="2"/>
      <c r="AIO701" s="2"/>
      <c r="AIP701" s="2"/>
      <c r="AIQ701" s="2"/>
      <c r="AIR701" s="2"/>
      <c r="AIS701" s="2"/>
      <c r="AIT701" s="2"/>
      <c r="AIU701" s="2"/>
      <c r="AIV701" s="2"/>
      <c r="AIW701" s="2"/>
      <c r="AIX701" s="2"/>
      <c r="AIY701" s="2"/>
      <c r="AIZ701" s="2"/>
      <c r="AJA701" s="2"/>
      <c r="AJB701" s="2"/>
      <c r="AJC701" s="2"/>
      <c r="AJD701" s="2"/>
      <c r="AJE701" s="2"/>
      <c r="AJF701" s="2"/>
      <c r="AJG701" s="2"/>
      <c r="AJH701" s="2"/>
      <c r="AJI701" s="2"/>
      <c r="AJJ701" s="2"/>
      <c r="AJK701" s="2"/>
      <c r="AJL701" s="2"/>
      <c r="AJM701" s="2"/>
      <c r="AJN701" s="2"/>
      <c r="AJO701" s="2"/>
      <c r="AJP701" s="2"/>
      <c r="AJQ701" s="2"/>
      <c r="AJR701" s="2"/>
      <c r="AJS701" s="2"/>
      <c r="AJT701" s="2"/>
      <c r="AJU701" s="2"/>
      <c r="AJV701" s="2"/>
      <c r="AJW701" s="2"/>
      <c r="AJX701" s="2"/>
      <c r="AJY701" s="2"/>
      <c r="AJZ701" s="2"/>
      <c r="AKA701" s="2"/>
      <c r="AKB701" s="2"/>
      <c r="AKC701" s="2"/>
      <c r="AKD701" s="2"/>
      <c r="AKE701" s="2"/>
      <c r="AKF701" s="2"/>
      <c r="AKG701" s="2"/>
      <c r="AKH701" s="2"/>
      <c r="AKI701" s="2"/>
      <c r="AKJ701" s="2"/>
      <c r="AKK701" s="2"/>
      <c r="AKL701" s="2"/>
      <c r="AKM701" s="2"/>
      <c r="AKN701" s="2"/>
      <c r="AKO701" s="2"/>
      <c r="AKP701" s="2"/>
      <c r="AKQ701" s="2"/>
      <c r="AKR701" s="2"/>
      <c r="AKS701" s="2"/>
      <c r="AKT701" s="2"/>
      <c r="AKU701" s="2"/>
      <c r="AKV701" s="2"/>
      <c r="AKW701" s="2"/>
      <c r="AKX701" s="2"/>
      <c r="AKY701" s="2"/>
      <c r="AKZ701" s="2"/>
      <c r="ALA701" s="2"/>
      <c r="ALB701" s="2"/>
      <c r="ALC701" s="2"/>
      <c r="ALD701" s="2"/>
      <c r="ALE701" s="2"/>
      <c r="ALF701" s="2"/>
      <c r="ALG701" s="2"/>
      <c r="ALH701" s="2"/>
      <c r="ALI701" s="2"/>
      <c r="ALJ701" s="2"/>
      <c r="ALK701" s="2"/>
      <c r="ALL701" s="2"/>
      <c r="ALM701" s="2"/>
      <c r="ALN701" s="2"/>
      <c r="ALO701" s="2"/>
      <c r="ALP701" s="2"/>
      <c r="ALQ701" s="2"/>
      <c r="ALR701" s="2"/>
      <c r="ALS701" s="2"/>
      <c r="ALT701" s="2"/>
      <c r="ALU701" s="2"/>
      <c r="ALV701" s="2"/>
      <c r="ALW701" s="2"/>
      <c r="ALX701" s="2"/>
      <c r="ALY701" s="2"/>
      <c r="ALZ701" s="2"/>
      <c r="AMA701" s="2"/>
      <c r="AMB701" s="2"/>
      <c r="AMC701" s="2"/>
      <c r="AMD701" s="2"/>
      <c r="AME701" s="2"/>
      <c r="AMF701" s="2"/>
      <c r="AMG701" s="2"/>
      <c r="AMH701" s="2"/>
      <c r="AMI701" s="2"/>
      <c r="AMJ701" s="2"/>
      <c r="AMK701" s="2"/>
    </row>
    <row r="702" spans="1:1025" ht="15" customHeight="1">
      <c r="A702" s="227"/>
      <c r="B702" s="61"/>
      <c r="C702" s="228"/>
      <c r="D702" s="61"/>
      <c r="E702" s="61"/>
      <c r="F702" s="61"/>
      <c r="G702" s="61"/>
      <c r="H702" s="61"/>
      <c r="I702" s="61"/>
      <c r="J702" s="61"/>
      <c r="K702" s="50"/>
      <c r="L702" s="229"/>
      <c r="M702" s="245"/>
      <c r="N702" s="61"/>
      <c r="O702" s="61"/>
      <c r="P702" s="61"/>
      <c r="Q702" s="61"/>
      <c r="R702" s="61"/>
      <c r="S702" s="61"/>
      <c r="T702" s="61"/>
      <c r="U702" s="61"/>
      <c r="V702" s="230"/>
      <c r="W702" s="61"/>
      <c r="X702" s="60"/>
      <c r="Y702" s="53">
        <f t="shared" si="20"/>
        <v>0</v>
      </c>
      <c r="Z702" s="54">
        <f t="shared" si="21"/>
        <v>0</v>
      </c>
      <c r="AA702" s="54">
        <f>IF(Y702=0,0,IF(Y702&gt;7,AVERAGE(LARGE(D702:W702,{1,2,3,4,5,6,7,8})),0))</f>
        <v>0</v>
      </c>
      <c r="AB702" s="54">
        <f>IF(Y702=0,0,IF(Y702&gt;7,SUM(LARGE(D702:W702,{1,2,3,4,5,6,7,8})),0))</f>
        <v>0</v>
      </c>
      <c r="AC702" s="65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  <c r="IH702" s="2"/>
      <c r="II702" s="2"/>
      <c r="IJ702" s="2"/>
      <c r="IK702" s="2"/>
      <c r="IL702" s="2"/>
      <c r="IM702" s="2"/>
      <c r="IN702" s="2"/>
      <c r="IO702" s="2"/>
      <c r="IP702" s="2"/>
      <c r="IQ702" s="2"/>
      <c r="IR702" s="2"/>
      <c r="IS702" s="2"/>
      <c r="IT702" s="2"/>
      <c r="IU702" s="2"/>
      <c r="IV702" s="2"/>
      <c r="IW702" s="2"/>
      <c r="IX702" s="2"/>
      <c r="IY702" s="2"/>
      <c r="IZ702" s="2"/>
      <c r="JA702" s="2"/>
      <c r="JB702" s="2"/>
      <c r="JC702" s="2"/>
      <c r="JD702" s="2"/>
      <c r="JE702" s="2"/>
      <c r="JF702" s="2"/>
      <c r="JG702" s="2"/>
      <c r="JH702" s="2"/>
      <c r="JI702" s="2"/>
      <c r="JJ702" s="2"/>
      <c r="JK702" s="2"/>
      <c r="JL702" s="2"/>
      <c r="JM702" s="2"/>
      <c r="JN702" s="2"/>
      <c r="JO702" s="2"/>
      <c r="JP702" s="2"/>
      <c r="JQ702" s="2"/>
      <c r="JR702" s="2"/>
      <c r="JS702" s="2"/>
      <c r="JT702" s="2"/>
      <c r="JU702" s="2"/>
      <c r="JV702" s="2"/>
      <c r="JW702" s="2"/>
      <c r="JX702" s="2"/>
      <c r="JY702" s="2"/>
      <c r="JZ702" s="2"/>
      <c r="KA702" s="2"/>
      <c r="KB702" s="2"/>
      <c r="KC702" s="2"/>
      <c r="KD702" s="2"/>
      <c r="KE702" s="2"/>
      <c r="KF702" s="2"/>
      <c r="KG702" s="2"/>
      <c r="KH702" s="2"/>
      <c r="KI702" s="2"/>
      <c r="KJ702" s="2"/>
      <c r="KK702" s="2"/>
      <c r="KL702" s="2"/>
      <c r="KM702" s="2"/>
      <c r="KN702" s="2"/>
      <c r="KO702" s="2"/>
      <c r="KP702" s="2"/>
      <c r="KQ702" s="2"/>
      <c r="KR702" s="2"/>
      <c r="KS702" s="2"/>
      <c r="KT702" s="2"/>
      <c r="KU702" s="2"/>
      <c r="KV702" s="2"/>
      <c r="KW702" s="2"/>
      <c r="KX702" s="2"/>
      <c r="KY702" s="2"/>
      <c r="KZ702" s="2"/>
      <c r="LA702" s="2"/>
      <c r="LB702" s="2"/>
      <c r="LC702" s="2"/>
      <c r="LD702" s="2"/>
      <c r="LE702" s="2"/>
      <c r="LF702" s="2"/>
      <c r="LG702" s="2"/>
      <c r="LH702" s="2"/>
      <c r="LI702" s="2"/>
      <c r="LJ702" s="2"/>
      <c r="LK702" s="2"/>
      <c r="LL702" s="2"/>
      <c r="LM702" s="2"/>
      <c r="LN702" s="2"/>
      <c r="LO702" s="2"/>
      <c r="LP702" s="2"/>
      <c r="LQ702" s="2"/>
      <c r="LR702" s="2"/>
      <c r="LS702" s="2"/>
      <c r="LT702" s="2"/>
      <c r="LU702" s="2"/>
      <c r="LV702" s="2"/>
      <c r="LW702" s="2"/>
      <c r="LX702" s="2"/>
      <c r="LY702" s="2"/>
      <c r="LZ702" s="2"/>
      <c r="MA702" s="2"/>
      <c r="MB702" s="2"/>
      <c r="MC702" s="2"/>
      <c r="MD702" s="2"/>
      <c r="ME702" s="2"/>
      <c r="MF702" s="2"/>
      <c r="MG702" s="2"/>
      <c r="MH702" s="2"/>
      <c r="MI702" s="2"/>
      <c r="MJ702" s="2"/>
      <c r="MK702" s="2"/>
      <c r="ML702" s="2"/>
      <c r="MM702" s="2"/>
      <c r="MN702" s="2"/>
      <c r="MO702" s="2"/>
      <c r="MP702" s="2"/>
      <c r="MQ702" s="2"/>
      <c r="MR702" s="2"/>
      <c r="MS702" s="2"/>
      <c r="MT702" s="2"/>
      <c r="MU702" s="2"/>
      <c r="MV702" s="2"/>
      <c r="MW702" s="2"/>
      <c r="MX702" s="2"/>
      <c r="MY702" s="2"/>
      <c r="MZ702" s="2"/>
      <c r="NA702" s="2"/>
      <c r="NB702" s="2"/>
      <c r="NC702" s="2"/>
      <c r="ND702" s="2"/>
      <c r="NE702" s="2"/>
      <c r="NF702" s="2"/>
      <c r="NG702" s="2"/>
      <c r="NH702" s="2"/>
      <c r="NI702" s="2"/>
      <c r="NJ702" s="2"/>
      <c r="NK702" s="2"/>
      <c r="NL702" s="2"/>
      <c r="NM702" s="2"/>
      <c r="NN702" s="2"/>
      <c r="NO702" s="2"/>
      <c r="NP702" s="2"/>
      <c r="NQ702" s="2"/>
      <c r="NR702" s="2"/>
      <c r="NS702" s="2"/>
      <c r="NT702" s="2"/>
      <c r="NU702" s="2"/>
      <c r="NV702" s="2"/>
      <c r="NW702" s="2"/>
      <c r="NX702" s="2"/>
      <c r="NY702" s="2"/>
      <c r="NZ702" s="2"/>
      <c r="OA702" s="2"/>
      <c r="OB702" s="2"/>
      <c r="OC702" s="2"/>
      <c r="OD702" s="2"/>
      <c r="OE702" s="2"/>
      <c r="OF702" s="2"/>
      <c r="OG702" s="2"/>
      <c r="OH702" s="2"/>
      <c r="OI702" s="2"/>
      <c r="OJ702" s="2"/>
      <c r="OK702" s="2"/>
      <c r="OL702" s="2"/>
      <c r="OM702" s="2"/>
      <c r="ON702" s="2"/>
      <c r="OO702" s="2"/>
      <c r="OP702" s="2"/>
      <c r="OQ702" s="2"/>
      <c r="OR702" s="2"/>
      <c r="OS702" s="2"/>
      <c r="OT702" s="2"/>
      <c r="OU702" s="2"/>
      <c r="OV702" s="2"/>
      <c r="OW702" s="2"/>
      <c r="OX702" s="2"/>
      <c r="OY702" s="2"/>
      <c r="OZ702" s="2"/>
      <c r="PA702" s="2"/>
      <c r="PB702" s="2"/>
      <c r="PC702" s="2"/>
      <c r="PD702" s="2"/>
      <c r="PE702" s="2"/>
      <c r="PF702" s="2"/>
      <c r="PG702" s="2"/>
      <c r="PH702" s="2"/>
      <c r="PI702" s="2"/>
      <c r="PJ702" s="2"/>
      <c r="PK702" s="2"/>
      <c r="PL702" s="2"/>
      <c r="PM702" s="2"/>
      <c r="PN702" s="2"/>
      <c r="PO702" s="2"/>
      <c r="PP702" s="2"/>
      <c r="PQ702" s="2"/>
      <c r="PR702" s="2"/>
      <c r="PS702" s="2"/>
      <c r="PT702" s="2"/>
      <c r="PU702" s="2"/>
      <c r="PV702" s="2"/>
      <c r="PW702" s="2"/>
      <c r="PX702" s="2"/>
      <c r="PY702" s="2"/>
      <c r="PZ702" s="2"/>
      <c r="QA702" s="2"/>
      <c r="QB702" s="2"/>
      <c r="QC702" s="2"/>
      <c r="QD702" s="2"/>
      <c r="QE702" s="2"/>
      <c r="QF702" s="2"/>
      <c r="QG702" s="2"/>
      <c r="QH702" s="2"/>
      <c r="QI702" s="2"/>
      <c r="QJ702" s="2"/>
      <c r="QK702" s="2"/>
      <c r="QL702" s="2"/>
      <c r="QM702" s="2"/>
      <c r="QN702" s="2"/>
      <c r="QO702" s="2"/>
      <c r="QP702" s="2"/>
      <c r="QQ702" s="2"/>
      <c r="QR702" s="2"/>
      <c r="QS702" s="2"/>
      <c r="QT702" s="2"/>
      <c r="QU702" s="2"/>
      <c r="QV702" s="2"/>
      <c r="QW702" s="2"/>
      <c r="QX702" s="2"/>
      <c r="QY702" s="2"/>
      <c r="QZ702" s="2"/>
      <c r="RA702" s="2"/>
      <c r="RB702" s="2"/>
      <c r="RC702" s="2"/>
      <c r="RD702" s="2"/>
      <c r="RE702" s="2"/>
      <c r="RF702" s="2"/>
      <c r="RG702" s="2"/>
      <c r="RH702" s="2"/>
      <c r="RI702" s="2"/>
      <c r="RJ702" s="2"/>
      <c r="RK702" s="2"/>
      <c r="RL702" s="2"/>
      <c r="RM702" s="2"/>
      <c r="RN702" s="2"/>
      <c r="RO702" s="2"/>
      <c r="RP702" s="2"/>
      <c r="RQ702" s="2"/>
      <c r="RR702" s="2"/>
      <c r="RS702" s="2"/>
      <c r="RT702" s="2"/>
      <c r="RU702" s="2"/>
      <c r="RV702" s="2"/>
      <c r="RW702" s="2"/>
      <c r="RX702" s="2"/>
      <c r="RY702" s="2"/>
      <c r="RZ702" s="2"/>
      <c r="SA702" s="2"/>
      <c r="SB702" s="2"/>
      <c r="SC702" s="2"/>
      <c r="SD702" s="2"/>
      <c r="SE702" s="2"/>
      <c r="SF702" s="2"/>
      <c r="SG702" s="2"/>
      <c r="SH702" s="2"/>
      <c r="SI702" s="2"/>
      <c r="SJ702" s="2"/>
      <c r="SK702" s="2"/>
      <c r="SL702" s="2"/>
      <c r="SM702" s="2"/>
      <c r="SN702" s="2"/>
      <c r="SO702" s="2"/>
      <c r="SP702" s="2"/>
      <c r="SQ702" s="2"/>
      <c r="SR702" s="2"/>
      <c r="SS702" s="2"/>
      <c r="ST702" s="2"/>
      <c r="SU702" s="2"/>
      <c r="SV702" s="2"/>
      <c r="SW702" s="2"/>
      <c r="SX702" s="2"/>
      <c r="SY702" s="2"/>
      <c r="SZ702" s="2"/>
      <c r="TA702" s="2"/>
      <c r="TB702" s="2"/>
      <c r="TC702" s="2"/>
      <c r="TD702" s="2"/>
      <c r="TE702" s="2"/>
      <c r="TF702" s="2"/>
      <c r="TG702" s="2"/>
      <c r="TH702" s="2"/>
      <c r="TI702" s="2"/>
      <c r="TJ702" s="2"/>
      <c r="TK702" s="2"/>
      <c r="TL702" s="2"/>
      <c r="TM702" s="2"/>
      <c r="TN702" s="2"/>
      <c r="TO702" s="2"/>
      <c r="TP702" s="2"/>
      <c r="TQ702" s="2"/>
      <c r="TR702" s="2"/>
      <c r="TS702" s="2"/>
      <c r="TT702" s="2"/>
      <c r="TU702" s="2"/>
      <c r="TV702" s="2"/>
      <c r="TW702" s="2"/>
      <c r="TX702" s="2"/>
      <c r="TY702" s="2"/>
      <c r="TZ702" s="2"/>
      <c r="UA702" s="2"/>
      <c r="UB702" s="2"/>
      <c r="UC702" s="2"/>
      <c r="UD702" s="2"/>
      <c r="UE702" s="2"/>
      <c r="UF702" s="2"/>
      <c r="UG702" s="2"/>
      <c r="UH702" s="2"/>
      <c r="UI702" s="2"/>
      <c r="UJ702" s="2"/>
      <c r="UK702" s="2"/>
      <c r="UL702" s="2"/>
      <c r="UM702" s="2"/>
      <c r="UN702" s="2"/>
      <c r="UO702" s="2"/>
      <c r="UP702" s="2"/>
      <c r="UQ702" s="2"/>
      <c r="UR702" s="2"/>
      <c r="US702" s="2"/>
      <c r="UT702" s="2"/>
      <c r="UU702" s="2"/>
      <c r="UV702" s="2"/>
      <c r="UW702" s="2"/>
      <c r="UX702" s="2"/>
      <c r="UY702" s="2"/>
      <c r="UZ702" s="2"/>
      <c r="VA702" s="2"/>
      <c r="VB702" s="2"/>
      <c r="VC702" s="2"/>
      <c r="VD702" s="2"/>
      <c r="VE702" s="2"/>
      <c r="VF702" s="2"/>
      <c r="VG702" s="2"/>
      <c r="VH702" s="2"/>
      <c r="VI702" s="2"/>
      <c r="VJ702" s="2"/>
      <c r="VK702" s="2"/>
      <c r="VL702" s="2"/>
      <c r="VM702" s="2"/>
      <c r="VN702" s="2"/>
      <c r="VO702" s="2"/>
      <c r="VP702" s="2"/>
      <c r="VQ702" s="2"/>
      <c r="VR702" s="2"/>
      <c r="VS702" s="2"/>
      <c r="VT702" s="2"/>
      <c r="VU702" s="2"/>
      <c r="VV702" s="2"/>
      <c r="VW702" s="2"/>
      <c r="VX702" s="2"/>
      <c r="VY702" s="2"/>
      <c r="VZ702" s="2"/>
      <c r="WA702" s="2"/>
      <c r="WB702" s="2"/>
      <c r="WC702" s="2"/>
      <c r="WD702" s="2"/>
      <c r="WE702" s="2"/>
      <c r="WF702" s="2"/>
      <c r="WG702" s="2"/>
      <c r="WH702" s="2"/>
      <c r="WI702" s="2"/>
      <c r="WJ702" s="2"/>
      <c r="WK702" s="2"/>
      <c r="WL702" s="2"/>
      <c r="WM702" s="2"/>
      <c r="WN702" s="2"/>
      <c r="WO702" s="2"/>
      <c r="WP702" s="2"/>
      <c r="WQ702" s="2"/>
      <c r="WR702" s="2"/>
      <c r="WS702" s="2"/>
      <c r="WT702" s="2"/>
      <c r="WU702" s="2"/>
      <c r="WV702" s="2"/>
      <c r="WW702" s="2"/>
      <c r="WX702" s="2"/>
      <c r="WY702" s="2"/>
      <c r="WZ702" s="2"/>
      <c r="XA702" s="2"/>
      <c r="XB702" s="2"/>
      <c r="XC702" s="2"/>
      <c r="XD702" s="2"/>
      <c r="XE702" s="2"/>
      <c r="XF702" s="2"/>
      <c r="XG702" s="2"/>
      <c r="XH702" s="2"/>
      <c r="XI702" s="2"/>
      <c r="XJ702" s="2"/>
      <c r="XK702" s="2"/>
      <c r="XL702" s="2"/>
      <c r="XM702" s="2"/>
      <c r="XN702" s="2"/>
      <c r="XO702" s="2"/>
      <c r="XP702" s="2"/>
      <c r="XQ702" s="2"/>
      <c r="XR702" s="2"/>
      <c r="XS702" s="2"/>
      <c r="XT702" s="2"/>
      <c r="XU702" s="2"/>
      <c r="XV702" s="2"/>
      <c r="XW702" s="2"/>
      <c r="XX702" s="2"/>
      <c r="XY702" s="2"/>
      <c r="XZ702" s="2"/>
      <c r="YA702" s="2"/>
      <c r="YB702" s="2"/>
      <c r="YC702" s="2"/>
      <c r="YD702" s="2"/>
      <c r="YE702" s="2"/>
      <c r="YF702" s="2"/>
      <c r="YG702" s="2"/>
      <c r="YH702" s="2"/>
      <c r="YI702" s="2"/>
      <c r="YJ702" s="2"/>
      <c r="YK702" s="2"/>
      <c r="YL702" s="2"/>
      <c r="YM702" s="2"/>
      <c r="YN702" s="2"/>
      <c r="YO702" s="2"/>
      <c r="YP702" s="2"/>
      <c r="YQ702" s="2"/>
      <c r="YR702" s="2"/>
      <c r="YS702" s="2"/>
      <c r="YT702" s="2"/>
      <c r="YU702" s="2"/>
      <c r="YV702" s="2"/>
      <c r="YW702" s="2"/>
      <c r="YX702" s="2"/>
      <c r="YY702" s="2"/>
      <c r="YZ702" s="2"/>
      <c r="ZA702" s="2"/>
      <c r="ZB702" s="2"/>
      <c r="ZC702" s="2"/>
      <c r="ZD702" s="2"/>
      <c r="ZE702" s="2"/>
      <c r="ZF702" s="2"/>
      <c r="ZG702" s="2"/>
      <c r="ZH702" s="2"/>
      <c r="ZI702" s="2"/>
      <c r="ZJ702" s="2"/>
      <c r="ZK702" s="2"/>
      <c r="ZL702" s="2"/>
      <c r="ZM702" s="2"/>
      <c r="ZN702" s="2"/>
      <c r="ZO702" s="2"/>
      <c r="ZP702" s="2"/>
      <c r="ZQ702" s="2"/>
      <c r="ZR702" s="2"/>
      <c r="ZS702" s="2"/>
      <c r="ZT702" s="2"/>
      <c r="ZU702" s="2"/>
      <c r="ZV702" s="2"/>
      <c r="ZW702" s="2"/>
      <c r="ZX702" s="2"/>
      <c r="ZY702" s="2"/>
      <c r="ZZ702" s="2"/>
      <c r="AAA702" s="2"/>
      <c r="AAB702" s="2"/>
      <c r="AAC702" s="2"/>
      <c r="AAD702" s="2"/>
      <c r="AAE702" s="2"/>
      <c r="AAF702" s="2"/>
      <c r="AAG702" s="2"/>
      <c r="AAH702" s="2"/>
      <c r="AAI702" s="2"/>
      <c r="AAJ702" s="2"/>
      <c r="AAK702" s="2"/>
      <c r="AAL702" s="2"/>
      <c r="AAM702" s="2"/>
      <c r="AAN702" s="2"/>
      <c r="AAO702" s="2"/>
      <c r="AAP702" s="2"/>
      <c r="AAQ702" s="2"/>
      <c r="AAR702" s="2"/>
      <c r="AAS702" s="2"/>
      <c r="AAT702" s="2"/>
      <c r="AAU702" s="2"/>
      <c r="AAV702" s="2"/>
      <c r="AAW702" s="2"/>
      <c r="AAX702" s="2"/>
      <c r="AAY702" s="2"/>
      <c r="AAZ702" s="2"/>
      <c r="ABA702" s="2"/>
      <c r="ABB702" s="2"/>
      <c r="ABC702" s="2"/>
      <c r="ABD702" s="2"/>
      <c r="ABE702" s="2"/>
      <c r="ABF702" s="2"/>
      <c r="ABG702" s="2"/>
      <c r="ABH702" s="2"/>
      <c r="ABI702" s="2"/>
      <c r="ABJ702" s="2"/>
      <c r="ABK702" s="2"/>
      <c r="ABL702" s="2"/>
      <c r="ABM702" s="2"/>
      <c r="ABN702" s="2"/>
      <c r="ABO702" s="2"/>
      <c r="ABP702" s="2"/>
      <c r="ABQ702" s="2"/>
      <c r="ABR702" s="2"/>
      <c r="ABS702" s="2"/>
      <c r="ABT702" s="2"/>
      <c r="ABU702" s="2"/>
      <c r="ABV702" s="2"/>
      <c r="ABW702" s="2"/>
      <c r="ABX702" s="2"/>
      <c r="ABY702" s="2"/>
      <c r="ABZ702" s="2"/>
      <c r="ACA702" s="2"/>
      <c r="ACB702" s="2"/>
      <c r="ACC702" s="2"/>
      <c r="ACD702" s="2"/>
      <c r="ACE702" s="2"/>
      <c r="ACF702" s="2"/>
      <c r="ACG702" s="2"/>
      <c r="ACH702" s="2"/>
      <c r="ACI702" s="2"/>
      <c r="ACJ702" s="2"/>
      <c r="ACK702" s="2"/>
      <c r="ACL702" s="2"/>
      <c r="ACM702" s="2"/>
      <c r="ACN702" s="2"/>
      <c r="ACO702" s="2"/>
      <c r="ACP702" s="2"/>
      <c r="ACQ702" s="2"/>
      <c r="ACR702" s="2"/>
      <c r="ACS702" s="2"/>
      <c r="ACT702" s="2"/>
      <c r="ACU702" s="2"/>
      <c r="ACV702" s="2"/>
      <c r="ACW702" s="2"/>
      <c r="ACX702" s="2"/>
      <c r="ACY702" s="2"/>
      <c r="ACZ702" s="2"/>
      <c r="ADA702" s="2"/>
      <c r="ADB702" s="2"/>
      <c r="ADC702" s="2"/>
      <c r="ADD702" s="2"/>
      <c r="ADE702" s="2"/>
      <c r="ADF702" s="2"/>
      <c r="ADG702" s="2"/>
      <c r="ADH702" s="2"/>
      <c r="ADI702" s="2"/>
      <c r="ADJ702" s="2"/>
      <c r="ADK702" s="2"/>
      <c r="ADL702" s="2"/>
      <c r="ADM702" s="2"/>
      <c r="ADN702" s="2"/>
      <c r="ADO702" s="2"/>
      <c r="ADP702" s="2"/>
      <c r="ADQ702" s="2"/>
      <c r="ADR702" s="2"/>
      <c r="ADS702" s="2"/>
      <c r="ADT702" s="2"/>
      <c r="ADU702" s="2"/>
      <c r="ADV702" s="2"/>
      <c r="ADW702" s="2"/>
      <c r="ADX702" s="2"/>
      <c r="ADY702" s="2"/>
      <c r="ADZ702" s="2"/>
      <c r="AEA702" s="2"/>
      <c r="AEB702" s="2"/>
      <c r="AEC702" s="2"/>
      <c r="AED702" s="2"/>
      <c r="AEE702" s="2"/>
      <c r="AEF702" s="2"/>
      <c r="AEG702" s="2"/>
      <c r="AEH702" s="2"/>
      <c r="AEI702" s="2"/>
      <c r="AEJ702" s="2"/>
      <c r="AEK702" s="2"/>
      <c r="AEL702" s="2"/>
      <c r="AEM702" s="2"/>
      <c r="AEN702" s="2"/>
      <c r="AEO702" s="2"/>
      <c r="AEP702" s="2"/>
      <c r="AEQ702" s="2"/>
      <c r="AER702" s="2"/>
      <c r="AES702" s="2"/>
      <c r="AET702" s="2"/>
      <c r="AEU702" s="2"/>
      <c r="AEV702" s="2"/>
      <c r="AEW702" s="2"/>
      <c r="AEX702" s="2"/>
      <c r="AEY702" s="2"/>
      <c r="AEZ702" s="2"/>
      <c r="AFA702" s="2"/>
      <c r="AFB702" s="2"/>
      <c r="AFC702" s="2"/>
      <c r="AFD702" s="2"/>
      <c r="AFE702" s="2"/>
      <c r="AFF702" s="2"/>
      <c r="AFG702" s="2"/>
      <c r="AFH702" s="2"/>
      <c r="AFI702" s="2"/>
      <c r="AFJ702" s="2"/>
      <c r="AFK702" s="2"/>
      <c r="AFL702" s="2"/>
      <c r="AFM702" s="2"/>
      <c r="AFN702" s="2"/>
      <c r="AFO702" s="2"/>
      <c r="AFP702" s="2"/>
      <c r="AFQ702" s="2"/>
      <c r="AFR702" s="2"/>
      <c r="AFS702" s="2"/>
      <c r="AFT702" s="2"/>
      <c r="AFU702" s="2"/>
      <c r="AFV702" s="2"/>
      <c r="AFW702" s="2"/>
      <c r="AFX702" s="2"/>
      <c r="AFY702" s="2"/>
      <c r="AFZ702" s="2"/>
      <c r="AGA702" s="2"/>
      <c r="AGB702" s="2"/>
      <c r="AGC702" s="2"/>
      <c r="AGD702" s="2"/>
      <c r="AGE702" s="2"/>
      <c r="AGF702" s="2"/>
      <c r="AGG702" s="2"/>
      <c r="AGH702" s="2"/>
      <c r="AGI702" s="2"/>
      <c r="AGJ702" s="2"/>
      <c r="AGK702" s="2"/>
      <c r="AGL702" s="2"/>
      <c r="AGM702" s="2"/>
      <c r="AGN702" s="2"/>
      <c r="AGO702" s="2"/>
      <c r="AGP702" s="2"/>
      <c r="AGQ702" s="2"/>
      <c r="AGR702" s="2"/>
      <c r="AGS702" s="2"/>
      <c r="AGT702" s="2"/>
      <c r="AGU702" s="2"/>
      <c r="AGV702" s="2"/>
      <c r="AGW702" s="2"/>
      <c r="AGX702" s="2"/>
      <c r="AGY702" s="2"/>
      <c r="AGZ702" s="2"/>
      <c r="AHA702" s="2"/>
      <c r="AHB702" s="2"/>
      <c r="AHC702" s="2"/>
      <c r="AHD702" s="2"/>
      <c r="AHE702" s="2"/>
      <c r="AHF702" s="2"/>
      <c r="AHG702" s="2"/>
      <c r="AHH702" s="2"/>
      <c r="AHI702" s="2"/>
      <c r="AHJ702" s="2"/>
      <c r="AHK702" s="2"/>
      <c r="AHL702" s="2"/>
      <c r="AHM702" s="2"/>
      <c r="AHN702" s="2"/>
      <c r="AHO702" s="2"/>
      <c r="AHP702" s="2"/>
      <c r="AHQ702" s="2"/>
      <c r="AHR702" s="2"/>
      <c r="AHS702" s="2"/>
      <c r="AHT702" s="2"/>
      <c r="AHU702" s="2"/>
      <c r="AHV702" s="2"/>
      <c r="AHW702" s="2"/>
      <c r="AHX702" s="2"/>
      <c r="AHY702" s="2"/>
      <c r="AHZ702" s="2"/>
      <c r="AIA702" s="2"/>
      <c r="AIB702" s="2"/>
      <c r="AIC702" s="2"/>
      <c r="AID702" s="2"/>
      <c r="AIE702" s="2"/>
      <c r="AIF702" s="2"/>
      <c r="AIG702" s="2"/>
      <c r="AIH702" s="2"/>
      <c r="AII702" s="2"/>
      <c r="AIJ702" s="2"/>
      <c r="AIK702" s="2"/>
      <c r="AIL702" s="2"/>
      <c r="AIM702" s="2"/>
      <c r="AIN702" s="2"/>
      <c r="AIO702" s="2"/>
      <c r="AIP702" s="2"/>
      <c r="AIQ702" s="2"/>
      <c r="AIR702" s="2"/>
      <c r="AIS702" s="2"/>
      <c r="AIT702" s="2"/>
      <c r="AIU702" s="2"/>
      <c r="AIV702" s="2"/>
      <c r="AIW702" s="2"/>
      <c r="AIX702" s="2"/>
      <c r="AIY702" s="2"/>
      <c r="AIZ702" s="2"/>
      <c r="AJA702" s="2"/>
      <c r="AJB702" s="2"/>
      <c r="AJC702" s="2"/>
      <c r="AJD702" s="2"/>
      <c r="AJE702" s="2"/>
      <c r="AJF702" s="2"/>
      <c r="AJG702" s="2"/>
      <c r="AJH702" s="2"/>
      <c r="AJI702" s="2"/>
      <c r="AJJ702" s="2"/>
      <c r="AJK702" s="2"/>
      <c r="AJL702" s="2"/>
      <c r="AJM702" s="2"/>
      <c r="AJN702" s="2"/>
      <c r="AJO702" s="2"/>
      <c r="AJP702" s="2"/>
      <c r="AJQ702" s="2"/>
      <c r="AJR702" s="2"/>
      <c r="AJS702" s="2"/>
      <c r="AJT702" s="2"/>
      <c r="AJU702" s="2"/>
      <c r="AJV702" s="2"/>
      <c r="AJW702" s="2"/>
      <c r="AJX702" s="2"/>
      <c r="AJY702" s="2"/>
      <c r="AJZ702" s="2"/>
      <c r="AKA702" s="2"/>
      <c r="AKB702" s="2"/>
      <c r="AKC702" s="2"/>
      <c r="AKD702" s="2"/>
      <c r="AKE702" s="2"/>
      <c r="AKF702" s="2"/>
      <c r="AKG702" s="2"/>
      <c r="AKH702" s="2"/>
      <c r="AKI702" s="2"/>
      <c r="AKJ702" s="2"/>
      <c r="AKK702" s="2"/>
      <c r="AKL702" s="2"/>
      <c r="AKM702" s="2"/>
      <c r="AKN702" s="2"/>
      <c r="AKO702" s="2"/>
      <c r="AKP702" s="2"/>
      <c r="AKQ702" s="2"/>
      <c r="AKR702" s="2"/>
      <c r="AKS702" s="2"/>
      <c r="AKT702" s="2"/>
      <c r="AKU702" s="2"/>
      <c r="AKV702" s="2"/>
      <c r="AKW702" s="2"/>
      <c r="AKX702" s="2"/>
      <c r="AKY702" s="2"/>
      <c r="AKZ702" s="2"/>
      <c r="ALA702" s="2"/>
      <c r="ALB702" s="2"/>
      <c r="ALC702" s="2"/>
      <c r="ALD702" s="2"/>
      <c r="ALE702" s="2"/>
      <c r="ALF702" s="2"/>
      <c r="ALG702" s="2"/>
      <c r="ALH702" s="2"/>
      <c r="ALI702" s="2"/>
      <c r="ALJ702" s="2"/>
      <c r="ALK702" s="2"/>
      <c r="ALL702" s="2"/>
      <c r="ALM702" s="2"/>
      <c r="ALN702" s="2"/>
      <c r="ALO702" s="2"/>
      <c r="ALP702" s="2"/>
      <c r="ALQ702" s="2"/>
      <c r="ALR702" s="2"/>
      <c r="ALS702" s="2"/>
      <c r="ALT702" s="2"/>
      <c r="ALU702" s="2"/>
      <c r="ALV702" s="2"/>
      <c r="ALW702" s="2"/>
      <c r="ALX702" s="2"/>
      <c r="ALY702" s="2"/>
      <c r="ALZ702" s="2"/>
      <c r="AMA702" s="2"/>
      <c r="AMB702" s="2"/>
      <c r="AMC702" s="2"/>
      <c r="AMD702" s="2"/>
      <c r="AME702" s="2"/>
      <c r="AMF702" s="2"/>
      <c r="AMG702" s="2"/>
      <c r="AMH702" s="2"/>
      <c r="AMI702" s="2"/>
      <c r="AMJ702" s="2"/>
      <c r="AMK702" s="2"/>
    </row>
    <row r="703" spans="1:1025" ht="15" customHeight="1">
      <c r="A703" s="226"/>
      <c r="B703" s="62"/>
      <c r="C703" s="29"/>
      <c r="D703" s="50"/>
      <c r="E703" s="50"/>
      <c r="F703" s="50"/>
      <c r="G703" s="50"/>
      <c r="H703" s="50"/>
      <c r="I703" s="50"/>
      <c r="J703" s="50"/>
      <c r="K703" s="50"/>
      <c r="L703" s="208"/>
      <c r="M703" s="242"/>
      <c r="N703" s="50"/>
      <c r="O703" s="50"/>
      <c r="P703" s="50"/>
      <c r="Q703" s="50"/>
      <c r="R703" s="50"/>
      <c r="S703" s="50"/>
      <c r="T703" s="50"/>
      <c r="U703" s="50"/>
      <c r="V703" s="51"/>
      <c r="W703" s="50"/>
      <c r="X703" s="61"/>
      <c r="Y703" s="53">
        <f t="shared" si="20"/>
        <v>0</v>
      </c>
      <c r="Z703" s="54">
        <f t="shared" si="21"/>
        <v>0</v>
      </c>
      <c r="AA703" s="54">
        <f>IF(Y703=0,0,IF(Y703&gt;7,AVERAGE(LARGE(D703:W703,{1,2,3,4,5,6,7,8})),0))</f>
        <v>0</v>
      </c>
      <c r="AB703" s="54">
        <f>IF(Y703=0,0,IF(Y703&gt;7,SUM(LARGE(D703:W703,{1,2,3,4,5,6,7,8})),0))</f>
        <v>0</v>
      </c>
      <c r="AC703" s="65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  <c r="IH703" s="2"/>
      <c r="II703" s="2"/>
      <c r="IJ703" s="2"/>
      <c r="IK703" s="2"/>
      <c r="IL703" s="2"/>
      <c r="IM703" s="2"/>
      <c r="IN703" s="2"/>
      <c r="IO703" s="2"/>
      <c r="IP703" s="2"/>
      <c r="IQ703" s="2"/>
      <c r="IR703" s="2"/>
      <c r="IS703" s="2"/>
      <c r="IT703" s="2"/>
      <c r="IU703" s="2"/>
      <c r="IV703" s="2"/>
      <c r="IW703" s="2"/>
      <c r="IX703" s="2"/>
      <c r="IY703" s="2"/>
      <c r="IZ703" s="2"/>
      <c r="JA703" s="2"/>
      <c r="JB703" s="2"/>
      <c r="JC703" s="2"/>
      <c r="JD703" s="2"/>
      <c r="JE703" s="2"/>
      <c r="JF703" s="2"/>
      <c r="JG703" s="2"/>
      <c r="JH703" s="2"/>
      <c r="JI703" s="2"/>
      <c r="JJ703" s="2"/>
      <c r="JK703" s="2"/>
      <c r="JL703" s="2"/>
      <c r="JM703" s="2"/>
      <c r="JN703" s="2"/>
      <c r="JO703" s="2"/>
      <c r="JP703" s="2"/>
      <c r="JQ703" s="2"/>
      <c r="JR703" s="2"/>
      <c r="JS703" s="2"/>
      <c r="JT703" s="2"/>
      <c r="JU703" s="2"/>
      <c r="JV703" s="2"/>
      <c r="JW703" s="2"/>
      <c r="JX703" s="2"/>
      <c r="JY703" s="2"/>
      <c r="JZ703" s="2"/>
      <c r="KA703" s="2"/>
      <c r="KB703" s="2"/>
      <c r="KC703" s="2"/>
      <c r="KD703" s="2"/>
      <c r="KE703" s="2"/>
      <c r="KF703" s="2"/>
      <c r="KG703" s="2"/>
      <c r="KH703" s="2"/>
      <c r="KI703" s="2"/>
      <c r="KJ703" s="2"/>
      <c r="KK703" s="2"/>
      <c r="KL703" s="2"/>
      <c r="KM703" s="2"/>
      <c r="KN703" s="2"/>
      <c r="KO703" s="2"/>
      <c r="KP703" s="2"/>
      <c r="KQ703" s="2"/>
      <c r="KR703" s="2"/>
      <c r="KS703" s="2"/>
      <c r="KT703" s="2"/>
      <c r="KU703" s="2"/>
      <c r="KV703" s="2"/>
      <c r="KW703" s="2"/>
      <c r="KX703" s="2"/>
      <c r="KY703" s="2"/>
      <c r="KZ703" s="2"/>
      <c r="LA703" s="2"/>
      <c r="LB703" s="2"/>
      <c r="LC703" s="2"/>
      <c r="LD703" s="2"/>
      <c r="LE703" s="2"/>
      <c r="LF703" s="2"/>
      <c r="LG703" s="2"/>
      <c r="LH703" s="2"/>
      <c r="LI703" s="2"/>
      <c r="LJ703" s="2"/>
      <c r="LK703" s="2"/>
      <c r="LL703" s="2"/>
      <c r="LM703" s="2"/>
      <c r="LN703" s="2"/>
      <c r="LO703" s="2"/>
      <c r="LP703" s="2"/>
      <c r="LQ703" s="2"/>
      <c r="LR703" s="2"/>
      <c r="LS703" s="2"/>
      <c r="LT703" s="2"/>
      <c r="LU703" s="2"/>
      <c r="LV703" s="2"/>
      <c r="LW703" s="2"/>
      <c r="LX703" s="2"/>
      <c r="LY703" s="2"/>
      <c r="LZ703" s="2"/>
      <c r="MA703" s="2"/>
      <c r="MB703" s="2"/>
      <c r="MC703" s="2"/>
      <c r="MD703" s="2"/>
      <c r="ME703" s="2"/>
      <c r="MF703" s="2"/>
      <c r="MG703" s="2"/>
      <c r="MH703" s="2"/>
      <c r="MI703" s="2"/>
      <c r="MJ703" s="2"/>
      <c r="MK703" s="2"/>
      <c r="ML703" s="2"/>
      <c r="MM703" s="2"/>
      <c r="MN703" s="2"/>
      <c r="MO703" s="2"/>
      <c r="MP703" s="2"/>
      <c r="MQ703" s="2"/>
      <c r="MR703" s="2"/>
      <c r="MS703" s="2"/>
      <c r="MT703" s="2"/>
      <c r="MU703" s="2"/>
      <c r="MV703" s="2"/>
      <c r="MW703" s="2"/>
      <c r="MX703" s="2"/>
      <c r="MY703" s="2"/>
      <c r="MZ703" s="2"/>
      <c r="NA703" s="2"/>
      <c r="NB703" s="2"/>
      <c r="NC703" s="2"/>
      <c r="ND703" s="2"/>
      <c r="NE703" s="2"/>
      <c r="NF703" s="2"/>
      <c r="NG703" s="2"/>
      <c r="NH703" s="2"/>
      <c r="NI703" s="2"/>
      <c r="NJ703" s="2"/>
      <c r="NK703" s="2"/>
      <c r="NL703" s="2"/>
      <c r="NM703" s="2"/>
      <c r="NN703" s="2"/>
      <c r="NO703" s="2"/>
      <c r="NP703" s="2"/>
      <c r="NQ703" s="2"/>
      <c r="NR703" s="2"/>
      <c r="NS703" s="2"/>
      <c r="NT703" s="2"/>
      <c r="NU703" s="2"/>
      <c r="NV703" s="2"/>
      <c r="NW703" s="2"/>
      <c r="NX703" s="2"/>
      <c r="NY703" s="2"/>
      <c r="NZ703" s="2"/>
      <c r="OA703" s="2"/>
      <c r="OB703" s="2"/>
      <c r="OC703" s="2"/>
      <c r="OD703" s="2"/>
      <c r="OE703" s="2"/>
      <c r="OF703" s="2"/>
      <c r="OG703" s="2"/>
      <c r="OH703" s="2"/>
      <c r="OI703" s="2"/>
      <c r="OJ703" s="2"/>
      <c r="OK703" s="2"/>
      <c r="OL703" s="2"/>
      <c r="OM703" s="2"/>
      <c r="ON703" s="2"/>
      <c r="OO703" s="2"/>
      <c r="OP703" s="2"/>
      <c r="OQ703" s="2"/>
      <c r="OR703" s="2"/>
      <c r="OS703" s="2"/>
      <c r="OT703" s="2"/>
      <c r="OU703" s="2"/>
      <c r="OV703" s="2"/>
      <c r="OW703" s="2"/>
      <c r="OX703" s="2"/>
      <c r="OY703" s="2"/>
      <c r="OZ703" s="2"/>
      <c r="PA703" s="2"/>
      <c r="PB703" s="2"/>
      <c r="PC703" s="2"/>
      <c r="PD703" s="2"/>
      <c r="PE703" s="2"/>
      <c r="PF703" s="2"/>
      <c r="PG703" s="2"/>
      <c r="PH703" s="2"/>
      <c r="PI703" s="2"/>
      <c r="PJ703" s="2"/>
      <c r="PK703" s="2"/>
      <c r="PL703" s="2"/>
      <c r="PM703" s="2"/>
      <c r="PN703" s="2"/>
      <c r="PO703" s="2"/>
      <c r="PP703" s="2"/>
      <c r="PQ703" s="2"/>
      <c r="PR703" s="2"/>
      <c r="PS703" s="2"/>
      <c r="PT703" s="2"/>
      <c r="PU703" s="2"/>
      <c r="PV703" s="2"/>
      <c r="PW703" s="2"/>
      <c r="PX703" s="2"/>
      <c r="PY703" s="2"/>
      <c r="PZ703" s="2"/>
      <c r="QA703" s="2"/>
      <c r="QB703" s="2"/>
      <c r="QC703" s="2"/>
      <c r="QD703" s="2"/>
      <c r="QE703" s="2"/>
      <c r="QF703" s="2"/>
      <c r="QG703" s="2"/>
      <c r="QH703" s="2"/>
      <c r="QI703" s="2"/>
      <c r="QJ703" s="2"/>
      <c r="QK703" s="2"/>
      <c r="QL703" s="2"/>
      <c r="QM703" s="2"/>
      <c r="QN703" s="2"/>
      <c r="QO703" s="2"/>
      <c r="QP703" s="2"/>
      <c r="QQ703" s="2"/>
      <c r="QR703" s="2"/>
      <c r="QS703" s="2"/>
      <c r="QT703" s="2"/>
      <c r="QU703" s="2"/>
      <c r="QV703" s="2"/>
      <c r="QW703" s="2"/>
      <c r="QX703" s="2"/>
      <c r="QY703" s="2"/>
      <c r="QZ703" s="2"/>
      <c r="RA703" s="2"/>
      <c r="RB703" s="2"/>
      <c r="RC703" s="2"/>
      <c r="RD703" s="2"/>
      <c r="RE703" s="2"/>
      <c r="RF703" s="2"/>
      <c r="RG703" s="2"/>
      <c r="RH703" s="2"/>
      <c r="RI703" s="2"/>
      <c r="RJ703" s="2"/>
      <c r="RK703" s="2"/>
      <c r="RL703" s="2"/>
      <c r="RM703" s="2"/>
      <c r="RN703" s="2"/>
      <c r="RO703" s="2"/>
      <c r="RP703" s="2"/>
      <c r="RQ703" s="2"/>
      <c r="RR703" s="2"/>
      <c r="RS703" s="2"/>
      <c r="RT703" s="2"/>
      <c r="RU703" s="2"/>
      <c r="RV703" s="2"/>
      <c r="RW703" s="2"/>
      <c r="RX703" s="2"/>
      <c r="RY703" s="2"/>
      <c r="RZ703" s="2"/>
      <c r="SA703" s="2"/>
      <c r="SB703" s="2"/>
      <c r="SC703" s="2"/>
      <c r="SD703" s="2"/>
      <c r="SE703" s="2"/>
      <c r="SF703" s="2"/>
      <c r="SG703" s="2"/>
      <c r="SH703" s="2"/>
      <c r="SI703" s="2"/>
      <c r="SJ703" s="2"/>
      <c r="SK703" s="2"/>
      <c r="SL703" s="2"/>
      <c r="SM703" s="2"/>
      <c r="SN703" s="2"/>
      <c r="SO703" s="2"/>
      <c r="SP703" s="2"/>
      <c r="SQ703" s="2"/>
      <c r="SR703" s="2"/>
      <c r="SS703" s="2"/>
      <c r="ST703" s="2"/>
      <c r="SU703" s="2"/>
      <c r="SV703" s="2"/>
      <c r="SW703" s="2"/>
      <c r="SX703" s="2"/>
      <c r="SY703" s="2"/>
      <c r="SZ703" s="2"/>
      <c r="TA703" s="2"/>
      <c r="TB703" s="2"/>
      <c r="TC703" s="2"/>
      <c r="TD703" s="2"/>
      <c r="TE703" s="2"/>
      <c r="TF703" s="2"/>
      <c r="TG703" s="2"/>
      <c r="TH703" s="2"/>
      <c r="TI703" s="2"/>
      <c r="TJ703" s="2"/>
      <c r="TK703" s="2"/>
      <c r="TL703" s="2"/>
      <c r="TM703" s="2"/>
      <c r="TN703" s="2"/>
      <c r="TO703" s="2"/>
      <c r="TP703" s="2"/>
      <c r="TQ703" s="2"/>
      <c r="TR703" s="2"/>
      <c r="TS703" s="2"/>
      <c r="TT703" s="2"/>
      <c r="TU703" s="2"/>
      <c r="TV703" s="2"/>
      <c r="TW703" s="2"/>
      <c r="TX703" s="2"/>
      <c r="TY703" s="2"/>
      <c r="TZ703" s="2"/>
      <c r="UA703" s="2"/>
      <c r="UB703" s="2"/>
      <c r="UC703" s="2"/>
      <c r="UD703" s="2"/>
      <c r="UE703" s="2"/>
      <c r="UF703" s="2"/>
      <c r="UG703" s="2"/>
      <c r="UH703" s="2"/>
      <c r="UI703" s="2"/>
      <c r="UJ703" s="2"/>
      <c r="UK703" s="2"/>
      <c r="UL703" s="2"/>
      <c r="UM703" s="2"/>
      <c r="UN703" s="2"/>
      <c r="UO703" s="2"/>
      <c r="UP703" s="2"/>
      <c r="UQ703" s="2"/>
      <c r="UR703" s="2"/>
      <c r="US703" s="2"/>
      <c r="UT703" s="2"/>
      <c r="UU703" s="2"/>
      <c r="UV703" s="2"/>
      <c r="UW703" s="2"/>
      <c r="UX703" s="2"/>
      <c r="UY703" s="2"/>
      <c r="UZ703" s="2"/>
      <c r="VA703" s="2"/>
      <c r="VB703" s="2"/>
      <c r="VC703" s="2"/>
      <c r="VD703" s="2"/>
      <c r="VE703" s="2"/>
      <c r="VF703" s="2"/>
      <c r="VG703" s="2"/>
      <c r="VH703" s="2"/>
      <c r="VI703" s="2"/>
      <c r="VJ703" s="2"/>
      <c r="VK703" s="2"/>
      <c r="VL703" s="2"/>
      <c r="VM703" s="2"/>
      <c r="VN703" s="2"/>
      <c r="VO703" s="2"/>
      <c r="VP703" s="2"/>
      <c r="VQ703" s="2"/>
      <c r="VR703" s="2"/>
      <c r="VS703" s="2"/>
      <c r="VT703" s="2"/>
      <c r="VU703" s="2"/>
      <c r="VV703" s="2"/>
      <c r="VW703" s="2"/>
      <c r="VX703" s="2"/>
      <c r="VY703" s="2"/>
      <c r="VZ703" s="2"/>
      <c r="WA703" s="2"/>
      <c r="WB703" s="2"/>
      <c r="WC703" s="2"/>
      <c r="WD703" s="2"/>
      <c r="WE703" s="2"/>
      <c r="WF703" s="2"/>
      <c r="WG703" s="2"/>
      <c r="WH703" s="2"/>
      <c r="WI703" s="2"/>
      <c r="WJ703" s="2"/>
      <c r="WK703" s="2"/>
      <c r="WL703" s="2"/>
      <c r="WM703" s="2"/>
      <c r="WN703" s="2"/>
      <c r="WO703" s="2"/>
      <c r="WP703" s="2"/>
      <c r="WQ703" s="2"/>
      <c r="WR703" s="2"/>
      <c r="WS703" s="2"/>
      <c r="WT703" s="2"/>
      <c r="WU703" s="2"/>
      <c r="WV703" s="2"/>
      <c r="WW703" s="2"/>
      <c r="WX703" s="2"/>
      <c r="WY703" s="2"/>
      <c r="WZ703" s="2"/>
      <c r="XA703" s="2"/>
      <c r="XB703" s="2"/>
      <c r="XC703" s="2"/>
      <c r="XD703" s="2"/>
      <c r="XE703" s="2"/>
      <c r="XF703" s="2"/>
      <c r="XG703" s="2"/>
      <c r="XH703" s="2"/>
      <c r="XI703" s="2"/>
      <c r="XJ703" s="2"/>
      <c r="XK703" s="2"/>
      <c r="XL703" s="2"/>
      <c r="XM703" s="2"/>
      <c r="XN703" s="2"/>
      <c r="XO703" s="2"/>
      <c r="XP703" s="2"/>
      <c r="XQ703" s="2"/>
      <c r="XR703" s="2"/>
      <c r="XS703" s="2"/>
      <c r="XT703" s="2"/>
      <c r="XU703" s="2"/>
      <c r="XV703" s="2"/>
      <c r="XW703" s="2"/>
      <c r="XX703" s="2"/>
      <c r="XY703" s="2"/>
      <c r="XZ703" s="2"/>
      <c r="YA703" s="2"/>
      <c r="YB703" s="2"/>
      <c r="YC703" s="2"/>
      <c r="YD703" s="2"/>
      <c r="YE703" s="2"/>
      <c r="YF703" s="2"/>
      <c r="YG703" s="2"/>
      <c r="YH703" s="2"/>
      <c r="YI703" s="2"/>
      <c r="YJ703" s="2"/>
      <c r="YK703" s="2"/>
      <c r="YL703" s="2"/>
      <c r="YM703" s="2"/>
      <c r="YN703" s="2"/>
      <c r="YO703" s="2"/>
      <c r="YP703" s="2"/>
      <c r="YQ703" s="2"/>
      <c r="YR703" s="2"/>
      <c r="YS703" s="2"/>
      <c r="YT703" s="2"/>
      <c r="YU703" s="2"/>
      <c r="YV703" s="2"/>
      <c r="YW703" s="2"/>
      <c r="YX703" s="2"/>
      <c r="YY703" s="2"/>
      <c r="YZ703" s="2"/>
      <c r="ZA703" s="2"/>
      <c r="ZB703" s="2"/>
      <c r="ZC703" s="2"/>
      <c r="ZD703" s="2"/>
      <c r="ZE703" s="2"/>
      <c r="ZF703" s="2"/>
      <c r="ZG703" s="2"/>
      <c r="ZH703" s="2"/>
      <c r="ZI703" s="2"/>
      <c r="ZJ703" s="2"/>
      <c r="ZK703" s="2"/>
      <c r="ZL703" s="2"/>
      <c r="ZM703" s="2"/>
      <c r="ZN703" s="2"/>
      <c r="ZO703" s="2"/>
      <c r="ZP703" s="2"/>
      <c r="ZQ703" s="2"/>
      <c r="ZR703" s="2"/>
      <c r="ZS703" s="2"/>
      <c r="ZT703" s="2"/>
      <c r="ZU703" s="2"/>
      <c r="ZV703" s="2"/>
      <c r="ZW703" s="2"/>
      <c r="ZX703" s="2"/>
      <c r="ZY703" s="2"/>
      <c r="ZZ703" s="2"/>
      <c r="AAA703" s="2"/>
      <c r="AAB703" s="2"/>
      <c r="AAC703" s="2"/>
      <c r="AAD703" s="2"/>
      <c r="AAE703" s="2"/>
      <c r="AAF703" s="2"/>
      <c r="AAG703" s="2"/>
      <c r="AAH703" s="2"/>
      <c r="AAI703" s="2"/>
      <c r="AAJ703" s="2"/>
      <c r="AAK703" s="2"/>
      <c r="AAL703" s="2"/>
      <c r="AAM703" s="2"/>
      <c r="AAN703" s="2"/>
      <c r="AAO703" s="2"/>
      <c r="AAP703" s="2"/>
      <c r="AAQ703" s="2"/>
      <c r="AAR703" s="2"/>
      <c r="AAS703" s="2"/>
      <c r="AAT703" s="2"/>
      <c r="AAU703" s="2"/>
      <c r="AAV703" s="2"/>
      <c r="AAW703" s="2"/>
      <c r="AAX703" s="2"/>
      <c r="AAY703" s="2"/>
      <c r="AAZ703" s="2"/>
      <c r="ABA703" s="2"/>
      <c r="ABB703" s="2"/>
      <c r="ABC703" s="2"/>
      <c r="ABD703" s="2"/>
      <c r="ABE703" s="2"/>
      <c r="ABF703" s="2"/>
      <c r="ABG703" s="2"/>
      <c r="ABH703" s="2"/>
      <c r="ABI703" s="2"/>
      <c r="ABJ703" s="2"/>
      <c r="ABK703" s="2"/>
      <c r="ABL703" s="2"/>
      <c r="ABM703" s="2"/>
      <c r="ABN703" s="2"/>
      <c r="ABO703" s="2"/>
      <c r="ABP703" s="2"/>
      <c r="ABQ703" s="2"/>
      <c r="ABR703" s="2"/>
      <c r="ABS703" s="2"/>
      <c r="ABT703" s="2"/>
      <c r="ABU703" s="2"/>
      <c r="ABV703" s="2"/>
      <c r="ABW703" s="2"/>
      <c r="ABX703" s="2"/>
      <c r="ABY703" s="2"/>
      <c r="ABZ703" s="2"/>
      <c r="ACA703" s="2"/>
      <c r="ACB703" s="2"/>
      <c r="ACC703" s="2"/>
      <c r="ACD703" s="2"/>
      <c r="ACE703" s="2"/>
      <c r="ACF703" s="2"/>
      <c r="ACG703" s="2"/>
      <c r="ACH703" s="2"/>
      <c r="ACI703" s="2"/>
      <c r="ACJ703" s="2"/>
      <c r="ACK703" s="2"/>
      <c r="ACL703" s="2"/>
      <c r="ACM703" s="2"/>
      <c r="ACN703" s="2"/>
      <c r="ACO703" s="2"/>
      <c r="ACP703" s="2"/>
      <c r="ACQ703" s="2"/>
      <c r="ACR703" s="2"/>
      <c r="ACS703" s="2"/>
      <c r="ACT703" s="2"/>
      <c r="ACU703" s="2"/>
      <c r="ACV703" s="2"/>
      <c r="ACW703" s="2"/>
      <c r="ACX703" s="2"/>
      <c r="ACY703" s="2"/>
      <c r="ACZ703" s="2"/>
      <c r="ADA703" s="2"/>
      <c r="ADB703" s="2"/>
      <c r="ADC703" s="2"/>
      <c r="ADD703" s="2"/>
      <c r="ADE703" s="2"/>
      <c r="ADF703" s="2"/>
      <c r="ADG703" s="2"/>
      <c r="ADH703" s="2"/>
      <c r="ADI703" s="2"/>
      <c r="ADJ703" s="2"/>
      <c r="ADK703" s="2"/>
      <c r="ADL703" s="2"/>
      <c r="ADM703" s="2"/>
      <c r="ADN703" s="2"/>
      <c r="ADO703" s="2"/>
      <c r="ADP703" s="2"/>
      <c r="ADQ703" s="2"/>
      <c r="ADR703" s="2"/>
      <c r="ADS703" s="2"/>
      <c r="ADT703" s="2"/>
      <c r="ADU703" s="2"/>
      <c r="ADV703" s="2"/>
      <c r="ADW703" s="2"/>
      <c r="ADX703" s="2"/>
      <c r="ADY703" s="2"/>
      <c r="ADZ703" s="2"/>
      <c r="AEA703" s="2"/>
      <c r="AEB703" s="2"/>
      <c r="AEC703" s="2"/>
      <c r="AED703" s="2"/>
      <c r="AEE703" s="2"/>
      <c r="AEF703" s="2"/>
      <c r="AEG703" s="2"/>
      <c r="AEH703" s="2"/>
      <c r="AEI703" s="2"/>
      <c r="AEJ703" s="2"/>
      <c r="AEK703" s="2"/>
      <c r="AEL703" s="2"/>
      <c r="AEM703" s="2"/>
      <c r="AEN703" s="2"/>
      <c r="AEO703" s="2"/>
      <c r="AEP703" s="2"/>
      <c r="AEQ703" s="2"/>
      <c r="AER703" s="2"/>
      <c r="AES703" s="2"/>
      <c r="AET703" s="2"/>
      <c r="AEU703" s="2"/>
      <c r="AEV703" s="2"/>
      <c r="AEW703" s="2"/>
      <c r="AEX703" s="2"/>
      <c r="AEY703" s="2"/>
      <c r="AEZ703" s="2"/>
      <c r="AFA703" s="2"/>
      <c r="AFB703" s="2"/>
      <c r="AFC703" s="2"/>
      <c r="AFD703" s="2"/>
      <c r="AFE703" s="2"/>
      <c r="AFF703" s="2"/>
      <c r="AFG703" s="2"/>
      <c r="AFH703" s="2"/>
      <c r="AFI703" s="2"/>
      <c r="AFJ703" s="2"/>
      <c r="AFK703" s="2"/>
      <c r="AFL703" s="2"/>
      <c r="AFM703" s="2"/>
      <c r="AFN703" s="2"/>
      <c r="AFO703" s="2"/>
      <c r="AFP703" s="2"/>
      <c r="AFQ703" s="2"/>
      <c r="AFR703" s="2"/>
      <c r="AFS703" s="2"/>
      <c r="AFT703" s="2"/>
      <c r="AFU703" s="2"/>
      <c r="AFV703" s="2"/>
      <c r="AFW703" s="2"/>
      <c r="AFX703" s="2"/>
      <c r="AFY703" s="2"/>
      <c r="AFZ703" s="2"/>
      <c r="AGA703" s="2"/>
      <c r="AGB703" s="2"/>
      <c r="AGC703" s="2"/>
      <c r="AGD703" s="2"/>
      <c r="AGE703" s="2"/>
      <c r="AGF703" s="2"/>
      <c r="AGG703" s="2"/>
      <c r="AGH703" s="2"/>
      <c r="AGI703" s="2"/>
      <c r="AGJ703" s="2"/>
      <c r="AGK703" s="2"/>
      <c r="AGL703" s="2"/>
      <c r="AGM703" s="2"/>
      <c r="AGN703" s="2"/>
      <c r="AGO703" s="2"/>
      <c r="AGP703" s="2"/>
      <c r="AGQ703" s="2"/>
      <c r="AGR703" s="2"/>
      <c r="AGS703" s="2"/>
      <c r="AGT703" s="2"/>
      <c r="AGU703" s="2"/>
      <c r="AGV703" s="2"/>
      <c r="AGW703" s="2"/>
      <c r="AGX703" s="2"/>
      <c r="AGY703" s="2"/>
      <c r="AGZ703" s="2"/>
      <c r="AHA703" s="2"/>
      <c r="AHB703" s="2"/>
      <c r="AHC703" s="2"/>
      <c r="AHD703" s="2"/>
      <c r="AHE703" s="2"/>
      <c r="AHF703" s="2"/>
      <c r="AHG703" s="2"/>
      <c r="AHH703" s="2"/>
      <c r="AHI703" s="2"/>
      <c r="AHJ703" s="2"/>
      <c r="AHK703" s="2"/>
      <c r="AHL703" s="2"/>
      <c r="AHM703" s="2"/>
      <c r="AHN703" s="2"/>
      <c r="AHO703" s="2"/>
      <c r="AHP703" s="2"/>
      <c r="AHQ703" s="2"/>
      <c r="AHR703" s="2"/>
      <c r="AHS703" s="2"/>
      <c r="AHT703" s="2"/>
      <c r="AHU703" s="2"/>
      <c r="AHV703" s="2"/>
      <c r="AHW703" s="2"/>
      <c r="AHX703" s="2"/>
      <c r="AHY703" s="2"/>
      <c r="AHZ703" s="2"/>
      <c r="AIA703" s="2"/>
      <c r="AIB703" s="2"/>
      <c r="AIC703" s="2"/>
      <c r="AID703" s="2"/>
      <c r="AIE703" s="2"/>
      <c r="AIF703" s="2"/>
      <c r="AIG703" s="2"/>
      <c r="AIH703" s="2"/>
      <c r="AII703" s="2"/>
      <c r="AIJ703" s="2"/>
      <c r="AIK703" s="2"/>
      <c r="AIL703" s="2"/>
      <c r="AIM703" s="2"/>
      <c r="AIN703" s="2"/>
      <c r="AIO703" s="2"/>
      <c r="AIP703" s="2"/>
      <c r="AIQ703" s="2"/>
      <c r="AIR703" s="2"/>
      <c r="AIS703" s="2"/>
      <c r="AIT703" s="2"/>
      <c r="AIU703" s="2"/>
      <c r="AIV703" s="2"/>
      <c r="AIW703" s="2"/>
      <c r="AIX703" s="2"/>
      <c r="AIY703" s="2"/>
      <c r="AIZ703" s="2"/>
      <c r="AJA703" s="2"/>
      <c r="AJB703" s="2"/>
      <c r="AJC703" s="2"/>
      <c r="AJD703" s="2"/>
      <c r="AJE703" s="2"/>
      <c r="AJF703" s="2"/>
      <c r="AJG703" s="2"/>
      <c r="AJH703" s="2"/>
      <c r="AJI703" s="2"/>
      <c r="AJJ703" s="2"/>
      <c r="AJK703" s="2"/>
      <c r="AJL703" s="2"/>
      <c r="AJM703" s="2"/>
      <c r="AJN703" s="2"/>
      <c r="AJO703" s="2"/>
      <c r="AJP703" s="2"/>
      <c r="AJQ703" s="2"/>
      <c r="AJR703" s="2"/>
      <c r="AJS703" s="2"/>
      <c r="AJT703" s="2"/>
      <c r="AJU703" s="2"/>
      <c r="AJV703" s="2"/>
      <c r="AJW703" s="2"/>
      <c r="AJX703" s="2"/>
      <c r="AJY703" s="2"/>
      <c r="AJZ703" s="2"/>
      <c r="AKA703" s="2"/>
      <c r="AKB703" s="2"/>
      <c r="AKC703" s="2"/>
      <c r="AKD703" s="2"/>
      <c r="AKE703" s="2"/>
      <c r="AKF703" s="2"/>
      <c r="AKG703" s="2"/>
      <c r="AKH703" s="2"/>
      <c r="AKI703" s="2"/>
      <c r="AKJ703" s="2"/>
      <c r="AKK703" s="2"/>
      <c r="AKL703" s="2"/>
      <c r="AKM703" s="2"/>
      <c r="AKN703" s="2"/>
      <c r="AKO703" s="2"/>
      <c r="AKP703" s="2"/>
      <c r="AKQ703" s="2"/>
      <c r="AKR703" s="2"/>
      <c r="AKS703" s="2"/>
      <c r="AKT703" s="2"/>
      <c r="AKU703" s="2"/>
      <c r="AKV703" s="2"/>
      <c r="AKW703" s="2"/>
      <c r="AKX703" s="2"/>
      <c r="AKY703" s="2"/>
      <c r="AKZ703" s="2"/>
      <c r="ALA703" s="2"/>
      <c r="ALB703" s="2"/>
      <c r="ALC703" s="2"/>
      <c r="ALD703" s="2"/>
      <c r="ALE703" s="2"/>
      <c r="ALF703" s="2"/>
      <c r="ALG703" s="2"/>
      <c r="ALH703" s="2"/>
      <c r="ALI703" s="2"/>
      <c r="ALJ703" s="2"/>
      <c r="ALK703" s="2"/>
      <c r="ALL703" s="2"/>
      <c r="ALM703" s="2"/>
      <c r="ALN703" s="2"/>
      <c r="ALO703" s="2"/>
      <c r="ALP703" s="2"/>
      <c r="ALQ703" s="2"/>
      <c r="ALR703" s="2"/>
      <c r="ALS703" s="2"/>
      <c r="ALT703" s="2"/>
      <c r="ALU703" s="2"/>
      <c r="ALV703" s="2"/>
      <c r="ALW703" s="2"/>
      <c r="ALX703" s="2"/>
      <c r="ALY703" s="2"/>
      <c r="ALZ703" s="2"/>
      <c r="AMA703" s="2"/>
      <c r="AMB703" s="2"/>
      <c r="AMC703" s="2"/>
      <c r="AMD703" s="2"/>
      <c r="AME703" s="2"/>
      <c r="AMF703" s="2"/>
      <c r="AMG703" s="2"/>
      <c r="AMH703" s="2"/>
      <c r="AMI703" s="2"/>
      <c r="AMJ703" s="2"/>
      <c r="AMK703" s="2"/>
    </row>
    <row r="704" spans="1:1025" ht="15" customHeight="1">
      <c r="A704" s="227"/>
      <c r="B704" s="61"/>
      <c r="C704" s="29"/>
      <c r="D704" s="50"/>
      <c r="E704" s="50"/>
      <c r="F704" s="50"/>
      <c r="G704" s="50"/>
      <c r="H704" s="50"/>
      <c r="I704" s="50"/>
      <c r="J704" s="50"/>
      <c r="K704" s="50"/>
      <c r="L704" s="208"/>
      <c r="M704" s="242"/>
      <c r="N704" s="50"/>
      <c r="O704" s="50"/>
      <c r="P704" s="50"/>
      <c r="Q704" s="50"/>
      <c r="R704" s="50"/>
      <c r="S704" s="50"/>
      <c r="T704" s="50"/>
      <c r="U704" s="50"/>
      <c r="V704" s="51"/>
      <c r="W704" s="62"/>
      <c r="X704" s="61"/>
      <c r="Y704" s="53">
        <f t="shared" si="20"/>
        <v>0</v>
      </c>
      <c r="Z704" s="54">
        <f t="shared" si="21"/>
        <v>0</v>
      </c>
      <c r="AA704" s="54">
        <f>IF(Y704=0,0,IF(Y704&gt;7,AVERAGE(LARGE(D704:W704,{1,2,3,4,5,6,7,8})),0))</f>
        <v>0</v>
      </c>
      <c r="AB704" s="54">
        <f>IF(Y704=0,0,IF(Y704&gt;7,SUM(LARGE(D704:W704,{1,2,3,4,5,6,7,8})),0))</f>
        <v>0</v>
      </c>
      <c r="AC704" s="65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  <c r="IH704" s="2"/>
      <c r="II704" s="2"/>
      <c r="IJ704" s="2"/>
      <c r="IK704" s="2"/>
      <c r="IL704" s="2"/>
      <c r="IM704" s="2"/>
      <c r="IN704" s="2"/>
      <c r="IO704" s="2"/>
      <c r="IP704" s="2"/>
      <c r="IQ704" s="2"/>
      <c r="IR704" s="2"/>
      <c r="IS704" s="2"/>
      <c r="IT704" s="2"/>
      <c r="IU704" s="2"/>
      <c r="IV704" s="2"/>
      <c r="IW704" s="2"/>
      <c r="IX704" s="2"/>
      <c r="IY704" s="2"/>
      <c r="IZ704" s="2"/>
      <c r="JA704" s="2"/>
      <c r="JB704" s="2"/>
      <c r="JC704" s="2"/>
      <c r="JD704" s="2"/>
      <c r="JE704" s="2"/>
      <c r="JF704" s="2"/>
      <c r="JG704" s="2"/>
      <c r="JH704" s="2"/>
      <c r="JI704" s="2"/>
      <c r="JJ704" s="2"/>
      <c r="JK704" s="2"/>
      <c r="JL704" s="2"/>
      <c r="JM704" s="2"/>
      <c r="JN704" s="2"/>
      <c r="JO704" s="2"/>
      <c r="JP704" s="2"/>
      <c r="JQ704" s="2"/>
      <c r="JR704" s="2"/>
      <c r="JS704" s="2"/>
      <c r="JT704" s="2"/>
      <c r="JU704" s="2"/>
      <c r="JV704" s="2"/>
      <c r="JW704" s="2"/>
      <c r="JX704" s="2"/>
      <c r="JY704" s="2"/>
      <c r="JZ704" s="2"/>
      <c r="KA704" s="2"/>
      <c r="KB704" s="2"/>
      <c r="KC704" s="2"/>
      <c r="KD704" s="2"/>
      <c r="KE704" s="2"/>
      <c r="KF704" s="2"/>
      <c r="KG704" s="2"/>
      <c r="KH704" s="2"/>
      <c r="KI704" s="2"/>
      <c r="KJ704" s="2"/>
      <c r="KK704" s="2"/>
      <c r="KL704" s="2"/>
      <c r="KM704" s="2"/>
      <c r="KN704" s="2"/>
      <c r="KO704" s="2"/>
      <c r="KP704" s="2"/>
      <c r="KQ704" s="2"/>
      <c r="KR704" s="2"/>
      <c r="KS704" s="2"/>
      <c r="KT704" s="2"/>
      <c r="KU704" s="2"/>
      <c r="KV704" s="2"/>
      <c r="KW704" s="2"/>
      <c r="KX704" s="2"/>
      <c r="KY704" s="2"/>
      <c r="KZ704" s="2"/>
      <c r="LA704" s="2"/>
      <c r="LB704" s="2"/>
      <c r="LC704" s="2"/>
      <c r="LD704" s="2"/>
      <c r="LE704" s="2"/>
      <c r="LF704" s="2"/>
      <c r="LG704" s="2"/>
      <c r="LH704" s="2"/>
      <c r="LI704" s="2"/>
      <c r="LJ704" s="2"/>
      <c r="LK704" s="2"/>
      <c r="LL704" s="2"/>
      <c r="LM704" s="2"/>
      <c r="LN704" s="2"/>
      <c r="LO704" s="2"/>
      <c r="LP704" s="2"/>
      <c r="LQ704" s="2"/>
      <c r="LR704" s="2"/>
      <c r="LS704" s="2"/>
      <c r="LT704" s="2"/>
      <c r="LU704" s="2"/>
      <c r="LV704" s="2"/>
      <c r="LW704" s="2"/>
      <c r="LX704" s="2"/>
      <c r="LY704" s="2"/>
      <c r="LZ704" s="2"/>
      <c r="MA704" s="2"/>
      <c r="MB704" s="2"/>
      <c r="MC704" s="2"/>
      <c r="MD704" s="2"/>
      <c r="ME704" s="2"/>
      <c r="MF704" s="2"/>
      <c r="MG704" s="2"/>
      <c r="MH704" s="2"/>
      <c r="MI704" s="2"/>
      <c r="MJ704" s="2"/>
      <c r="MK704" s="2"/>
      <c r="ML704" s="2"/>
      <c r="MM704" s="2"/>
      <c r="MN704" s="2"/>
      <c r="MO704" s="2"/>
      <c r="MP704" s="2"/>
      <c r="MQ704" s="2"/>
      <c r="MR704" s="2"/>
      <c r="MS704" s="2"/>
      <c r="MT704" s="2"/>
      <c r="MU704" s="2"/>
      <c r="MV704" s="2"/>
      <c r="MW704" s="2"/>
      <c r="MX704" s="2"/>
      <c r="MY704" s="2"/>
      <c r="MZ704" s="2"/>
      <c r="NA704" s="2"/>
      <c r="NB704" s="2"/>
      <c r="NC704" s="2"/>
      <c r="ND704" s="2"/>
      <c r="NE704" s="2"/>
      <c r="NF704" s="2"/>
      <c r="NG704" s="2"/>
      <c r="NH704" s="2"/>
      <c r="NI704" s="2"/>
      <c r="NJ704" s="2"/>
      <c r="NK704" s="2"/>
      <c r="NL704" s="2"/>
      <c r="NM704" s="2"/>
      <c r="NN704" s="2"/>
      <c r="NO704" s="2"/>
      <c r="NP704" s="2"/>
      <c r="NQ704" s="2"/>
      <c r="NR704" s="2"/>
      <c r="NS704" s="2"/>
      <c r="NT704" s="2"/>
      <c r="NU704" s="2"/>
      <c r="NV704" s="2"/>
      <c r="NW704" s="2"/>
      <c r="NX704" s="2"/>
      <c r="NY704" s="2"/>
      <c r="NZ704" s="2"/>
      <c r="OA704" s="2"/>
      <c r="OB704" s="2"/>
      <c r="OC704" s="2"/>
      <c r="OD704" s="2"/>
      <c r="OE704" s="2"/>
      <c r="OF704" s="2"/>
      <c r="OG704" s="2"/>
      <c r="OH704" s="2"/>
      <c r="OI704" s="2"/>
      <c r="OJ704" s="2"/>
      <c r="OK704" s="2"/>
      <c r="OL704" s="2"/>
      <c r="OM704" s="2"/>
      <c r="ON704" s="2"/>
      <c r="OO704" s="2"/>
      <c r="OP704" s="2"/>
      <c r="OQ704" s="2"/>
      <c r="OR704" s="2"/>
      <c r="OS704" s="2"/>
      <c r="OT704" s="2"/>
      <c r="OU704" s="2"/>
      <c r="OV704" s="2"/>
      <c r="OW704" s="2"/>
      <c r="OX704" s="2"/>
      <c r="OY704" s="2"/>
      <c r="OZ704" s="2"/>
      <c r="PA704" s="2"/>
      <c r="PB704" s="2"/>
      <c r="PC704" s="2"/>
      <c r="PD704" s="2"/>
      <c r="PE704" s="2"/>
      <c r="PF704" s="2"/>
      <c r="PG704" s="2"/>
      <c r="PH704" s="2"/>
      <c r="PI704" s="2"/>
      <c r="PJ704" s="2"/>
      <c r="PK704" s="2"/>
      <c r="PL704" s="2"/>
      <c r="PM704" s="2"/>
      <c r="PN704" s="2"/>
      <c r="PO704" s="2"/>
      <c r="PP704" s="2"/>
      <c r="PQ704" s="2"/>
      <c r="PR704" s="2"/>
      <c r="PS704" s="2"/>
      <c r="PT704" s="2"/>
      <c r="PU704" s="2"/>
      <c r="PV704" s="2"/>
      <c r="PW704" s="2"/>
      <c r="PX704" s="2"/>
      <c r="PY704" s="2"/>
      <c r="PZ704" s="2"/>
      <c r="QA704" s="2"/>
      <c r="QB704" s="2"/>
      <c r="QC704" s="2"/>
      <c r="QD704" s="2"/>
      <c r="QE704" s="2"/>
      <c r="QF704" s="2"/>
      <c r="QG704" s="2"/>
      <c r="QH704" s="2"/>
      <c r="QI704" s="2"/>
      <c r="QJ704" s="2"/>
      <c r="QK704" s="2"/>
      <c r="QL704" s="2"/>
      <c r="QM704" s="2"/>
      <c r="QN704" s="2"/>
      <c r="QO704" s="2"/>
      <c r="QP704" s="2"/>
      <c r="QQ704" s="2"/>
      <c r="QR704" s="2"/>
      <c r="QS704" s="2"/>
      <c r="QT704" s="2"/>
      <c r="QU704" s="2"/>
      <c r="QV704" s="2"/>
      <c r="QW704" s="2"/>
      <c r="QX704" s="2"/>
      <c r="QY704" s="2"/>
      <c r="QZ704" s="2"/>
      <c r="RA704" s="2"/>
      <c r="RB704" s="2"/>
      <c r="RC704" s="2"/>
      <c r="RD704" s="2"/>
      <c r="RE704" s="2"/>
      <c r="RF704" s="2"/>
      <c r="RG704" s="2"/>
      <c r="RH704" s="2"/>
      <c r="RI704" s="2"/>
      <c r="RJ704" s="2"/>
      <c r="RK704" s="2"/>
      <c r="RL704" s="2"/>
      <c r="RM704" s="2"/>
      <c r="RN704" s="2"/>
      <c r="RO704" s="2"/>
      <c r="RP704" s="2"/>
      <c r="RQ704" s="2"/>
      <c r="RR704" s="2"/>
      <c r="RS704" s="2"/>
      <c r="RT704" s="2"/>
      <c r="RU704" s="2"/>
      <c r="RV704" s="2"/>
      <c r="RW704" s="2"/>
      <c r="RX704" s="2"/>
      <c r="RY704" s="2"/>
      <c r="RZ704" s="2"/>
      <c r="SA704" s="2"/>
      <c r="SB704" s="2"/>
      <c r="SC704" s="2"/>
      <c r="SD704" s="2"/>
      <c r="SE704" s="2"/>
      <c r="SF704" s="2"/>
      <c r="SG704" s="2"/>
      <c r="SH704" s="2"/>
      <c r="SI704" s="2"/>
      <c r="SJ704" s="2"/>
      <c r="SK704" s="2"/>
      <c r="SL704" s="2"/>
      <c r="SM704" s="2"/>
      <c r="SN704" s="2"/>
      <c r="SO704" s="2"/>
      <c r="SP704" s="2"/>
      <c r="SQ704" s="2"/>
      <c r="SR704" s="2"/>
      <c r="SS704" s="2"/>
      <c r="ST704" s="2"/>
      <c r="SU704" s="2"/>
      <c r="SV704" s="2"/>
      <c r="SW704" s="2"/>
      <c r="SX704" s="2"/>
      <c r="SY704" s="2"/>
      <c r="SZ704" s="2"/>
      <c r="TA704" s="2"/>
      <c r="TB704" s="2"/>
      <c r="TC704" s="2"/>
      <c r="TD704" s="2"/>
      <c r="TE704" s="2"/>
      <c r="TF704" s="2"/>
      <c r="TG704" s="2"/>
      <c r="TH704" s="2"/>
      <c r="TI704" s="2"/>
      <c r="TJ704" s="2"/>
      <c r="TK704" s="2"/>
      <c r="TL704" s="2"/>
      <c r="TM704" s="2"/>
      <c r="TN704" s="2"/>
      <c r="TO704" s="2"/>
      <c r="TP704" s="2"/>
      <c r="TQ704" s="2"/>
      <c r="TR704" s="2"/>
      <c r="TS704" s="2"/>
      <c r="TT704" s="2"/>
      <c r="TU704" s="2"/>
      <c r="TV704" s="2"/>
      <c r="TW704" s="2"/>
      <c r="TX704" s="2"/>
      <c r="TY704" s="2"/>
      <c r="TZ704" s="2"/>
      <c r="UA704" s="2"/>
      <c r="UB704" s="2"/>
      <c r="UC704" s="2"/>
      <c r="UD704" s="2"/>
      <c r="UE704" s="2"/>
      <c r="UF704" s="2"/>
      <c r="UG704" s="2"/>
      <c r="UH704" s="2"/>
      <c r="UI704" s="2"/>
      <c r="UJ704" s="2"/>
      <c r="UK704" s="2"/>
      <c r="UL704" s="2"/>
      <c r="UM704" s="2"/>
      <c r="UN704" s="2"/>
      <c r="UO704" s="2"/>
      <c r="UP704" s="2"/>
      <c r="UQ704" s="2"/>
      <c r="UR704" s="2"/>
      <c r="US704" s="2"/>
      <c r="UT704" s="2"/>
      <c r="UU704" s="2"/>
      <c r="UV704" s="2"/>
      <c r="UW704" s="2"/>
      <c r="UX704" s="2"/>
      <c r="UY704" s="2"/>
      <c r="UZ704" s="2"/>
      <c r="VA704" s="2"/>
      <c r="VB704" s="2"/>
      <c r="VC704" s="2"/>
      <c r="VD704" s="2"/>
      <c r="VE704" s="2"/>
      <c r="VF704" s="2"/>
      <c r="VG704" s="2"/>
      <c r="VH704" s="2"/>
      <c r="VI704" s="2"/>
      <c r="VJ704" s="2"/>
      <c r="VK704" s="2"/>
      <c r="VL704" s="2"/>
      <c r="VM704" s="2"/>
      <c r="VN704" s="2"/>
      <c r="VO704" s="2"/>
      <c r="VP704" s="2"/>
      <c r="VQ704" s="2"/>
      <c r="VR704" s="2"/>
      <c r="VS704" s="2"/>
      <c r="VT704" s="2"/>
      <c r="VU704" s="2"/>
      <c r="VV704" s="2"/>
      <c r="VW704" s="2"/>
      <c r="VX704" s="2"/>
      <c r="VY704" s="2"/>
      <c r="VZ704" s="2"/>
      <c r="WA704" s="2"/>
      <c r="WB704" s="2"/>
      <c r="WC704" s="2"/>
      <c r="WD704" s="2"/>
      <c r="WE704" s="2"/>
      <c r="WF704" s="2"/>
      <c r="WG704" s="2"/>
      <c r="WH704" s="2"/>
      <c r="WI704" s="2"/>
      <c r="WJ704" s="2"/>
      <c r="WK704" s="2"/>
      <c r="WL704" s="2"/>
      <c r="WM704" s="2"/>
      <c r="WN704" s="2"/>
      <c r="WO704" s="2"/>
      <c r="WP704" s="2"/>
      <c r="WQ704" s="2"/>
      <c r="WR704" s="2"/>
      <c r="WS704" s="2"/>
      <c r="WT704" s="2"/>
      <c r="WU704" s="2"/>
      <c r="WV704" s="2"/>
      <c r="WW704" s="2"/>
      <c r="WX704" s="2"/>
      <c r="WY704" s="2"/>
      <c r="WZ704" s="2"/>
      <c r="XA704" s="2"/>
      <c r="XB704" s="2"/>
      <c r="XC704" s="2"/>
      <c r="XD704" s="2"/>
      <c r="XE704" s="2"/>
      <c r="XF704" s="2"/>
      <c r="XG704" s="2"/>
      <c r="XH704" s="2"/>
      <c r="XI704" s="2"/>
      <c r="XJ704" s="2"/>
      <c r="XK704" s="2"/>
      <c r="XL704" s="2"/>
      <c r="XM704" s="2"/>
      <c r="XN704" s="2"/>
      <c r="XO704" s="2"/>
      <c r="XP704" s="2"/>
      <c r="XQ704" s="2"/>
      <c r="XR704" s="2"/>
      <c r="XS704" s="2"/>
      <c r="XT704" s="2"/>
      <c r="XU704" s="2"/>
      <c r="XV704" s="2"/>
      <c r="XW704" s="2"/>
      <c r="XX704" s="2"/>
      <c r="XY704" s="2"/>
      <c r="XZ704" s="2"/>
      <c r="YA704" s="2"/>
      <c r="YB704" s="2"/>
      <c r="YC704" s="2"/>
      <c r="YD704" s="2"/>
      <c r="YE704" s="2"/>
      <c r="YF704" s="2"/>
      <c r="YG704" s="2"/>
      <c r="YH704" s="2"/>
      <c r="YI704" s="2"/>
      <c r="YJ704" s="2"/>
      <c r="YK704" s="2"/>
      <c r="YL704" s="2"/>
      <c r="YM704" s="2"/>
      <c r="YN704" s="2"/>
      <c r="YO704" s="2"/>
      <c r="YP704" s="2"/>
      <c r="YQ704" s="2"/>
      <c r="YR704" s="2"/>
      <c r="YS704" s="2"/>
      <c r="YT704" s="2"/>
      <c r="YU704" s="2"/>
      <c r="YV704" s="2"/>
      <c r="YW704" s="2"/>
      <c r="YX704" s="2"/>
      <c r="YY704" s="2"/>
      <c r="YZ704" s="2"/>
      <c r="ZA704" s="2"/>
      <c r="ZB704" s="2"/>
      <c r="ZC704" s="2"/>
      <c r="ZD704" s="2"/>
      <c r="ZE704" s="2"/>
      <c r="ZF704" s="2"/>
      <c r="ZG704" s="2"/>
      <c r="ZH704" s="2"/>
      <c r="ZI704" s="2"/>
      <c r="ZJ704" s="2"/>
      <c r="ZK704" s="2"/>
      <c r="ZL704" s="2"/>
      <c r="ZM704" s="2"/>
      <c r="ZN704" s="2"/>
      <c r="ZO704" s="2"/>
      <c r="ZP704" s="2"/>
      <c r="ZQ704" s="2"/>
      <c r="ZR704" s="2"/>
      <c r="ZS704" s="2"/>
      <c r="ZT704" s="2"/>
      <c r="ZU704" s="2"/>
      <c r="ZV704" s="2"/>
      <c r="ZW704" s="2"/>
      <c r="ZX704" s="2"/>
      <c r="ZY704" s="2"/>
      <c r="ZZ704" s="2"/>
      <c r="AAA704" s="2"/>
      <c r="AAB704" s="2"/>
      <c r="AAC704" s="2"/>
      <c r="AAD704" s="2"/>
      <c r="AAE704" s="2"/>
      <c r="AAF704" s="2"/>
      <c r="AAG704" s="2"/>
      <c r="AAH704" s="2"/>
      <c r="AAI704" s="2"/>
      <c r="AAJ704" s="2"/>
      <c r="AAK704" s="2"/>
      <c r="AAL704" s="2"/>
      <c r="AAM704" s="2"/>
      <c r="AAN704" s="2"/>
      <c r="AAO704" s="2"/>
      <c r="AAP704" s="2"/>
      <c r="AAQ704" s="2"/>
      <c r="AAR704" s="2"/>
      <c r="AAS704" s="2"/>
      <c r="AAT704" s="2"/>
      <c r="AAU704" s="2"/>
      <c r="AAV704" s="2"/>
      <c r="AAW704" s="2"/>
      <c r="AAX704" s="2"/>
      <c r="AAY704" s="2"/>
      <c r="AAZ704" s="2"/>
      <c r="ABA704" s="2"/>
      <c r="ABB704" s="2"/>
      <c r="ABC704" s="2"/>
      <c r="ABD704" s="2"/>
      <c r="ABE704" s="2"/>
      <c r="ABF704" s="2"/>
      <c r="ABG704" s="2"/>
      <c r="ABH704" s="2"/>
      <c r="ABI704" s="2"/>
      <c r="ABJ704" s="2"/>
      <c r="ABK704" s="2"/>
      <c r="ABL704" s="2"/>
      <c r="ABM704" s="2"/>
      <c r="ABN704" s="2"/>
      <c r="ABO704" s="2"/>
      <c r="ABP704" s="2"/>
      <c r="ABQ704" s="2"/>
      <c r="ABR704" s="2"/>
      <c r="ABS704" s="2"/>
      <c r="ABT704" s="2"/>
      <c r="ABU704" s="2"/>
      <c r="ABV704" s="2"/>
      <c r="ABW704" s="2"/>
      <c r="ABX704" s="2"/>
      <c r="ABY704" s="2"/>
      <c r="ABZ704" s="2"/>
      <c r="ACA704" s="2"/>
      <c r="ACB704" s="2"/>
      <c r="ACC704" s="2"/>
      <c r="ACD704" s="2"/>
      <c r="ACE704" s="2"/>
      <c r="ACF704" s="2"/>
      <c r="ACG704" s="2"/>
      <c r="ACH704" s="2"/>
      <c r="ACI704" s="2"/>
      <c r="ACJ704" s="2"/>
      <c r="ACK704" s="2"/>
      <c r="ACL704" s="2"/>
      <c r="ACM704" s="2"/>
      <c r="ACN704" s="2"/>
      <c r="ACO704" s="2"/>
      <c r="ACP704" s="2"/>
      <c r="ACQ704" s="2"/>
      <c r="ACR704" s="2"/>
      <c r="ACS704" s="2"/>
      <c r="ACT704" s="2"/>
      <c r="ACU704" s="2"/>
      <c r="ACV704" s="2"/>
      <c r="ACW704" s="2"/>
      <c r="ACX704" s="2"/>
      <c r="ACY704" s="2"/>
      <c r="ACZ704" s="2"/>
      <c r="ADA704" s="2"/>
      <c r="ADB704" s="2"/>
      <c r="ADC704" s="2"/>
      <c r="ADD704" s="2"/>
      <c r="ADE704" s="2"/>
      <c r="ADF704" s="2"/>
      <c r="ADG704" s="2"/>
      <c r="ADH704" s="2"/>
      <c r="ADI704" s="2"/>
      <c r="ADJ704" s="2"/>
      <c r="ADK704" s="2"/>
      <c r="ADL704" s="2"/>
      <c r="ADM704" s="2"/>
      <c r="ADN704" s="2"/>
      <c r="ADO704" s="2"/>
      <c r="ADP704" s="2"/>
      <c r="ADQ704" s="2"/>
      <c r="ADR704" s="2"/>
      <c r="ADS704" s="2"/>
      <c r="ADT704" s="2"/>
      <c r="ADU704" s="2"/>
      <c r="ADV704" s="2"/>
      <c r="ADW704" s="2"/>
      <c r="ADX704" s="2"/>
      <c r="ADY704" s="2"/>
      <c r="ADZ704" s="2"/>
      <c r="AEA704" s="2"/>
      <c r="AEB704" s="2"/>
      <c r="AEC704" s="2"/>
      <c r="AED704" s="2"/>
      <c r="AEE704" s="2"/>
      <c r="AEF704" s="2"/>
      <c r="AEG704" s="2"/>
      <c r="AEH704" s="2"/>
      <c r="AEI704" s="2"/>
      <c r="AEJ704" s="2"/>
      <c r="AEK704" s="2"/>
      <c r="AEL704" s="2"/>
      <c r="AEM704" s="2"/>
      <c r="AEN704" s="2"/>
      <c r="AEO704" s="2"/>
      <c r="AEP704" s="2"/>
      <c r="AEQ704" s="2"/>
      <c r="AER704" s="2"/>
      <c r="AES704" s="2"/>
      <c r="AET704" s="2"/>
      <c r="AEU704" s="2"/>
      <c r="AEV704" s="2"/>
      <c r="AEW704" s="2"/>
      <c r="AEX704" s="2"/>
      <c r="AEY704" s="2"/>
      <c r="AEZ704" s="2"/>
      <c r="AFA704" s="2"/>
      <c r="AFB704" s="2"/>
      <c r="AFC704" s="2"/>
      <c r="AFD704" s="2"/>
      <c r="AFE704" s="2"/>
      <c r="AFF704" s="2"/>
      <c r="AFG704" s="2"/>
      <c r="AFH704" s="2"/>
      <c r="AFI704" s="2"/>
      <c r="AFJ704" s="2"/>
      <c r="AFK704" s="2"/>
      <c r="AFL704" s="2"/>
      <c r="AFM704" s="2"/>
      <c r="AFN704" s="2"/>
      <c r="AFO704" s="2"/>
      <c r="AFP704" s="2"/>
      <c r="AFQ704" s="2"/>
      <c r="AFR704" s="2"/>
      <c r="AFS704" s="2"/>
      <c r="AFT704" s="2"/>
      <c r="AFU704" s="2"/>
      <c r="AFV704" s="2"/>
      <c r="AFW704" s="2"/>
      <c r="AFX704" s="2"/>
      <c r="AFY704" s="2"/>
      <c r="AFZ704" s="2"/>
      <c r="AGA704" s="2"/>
      <c r="AGB704" s="2"/>
      <c r="AGC704" s="2"/>
      <c r="AGD704" s="2"/>
      <c r="AGE704" s="2"/>
      <c r="AGF704" s="2"/>
      <c r="AGG704" s="2"/>
      <c r="AGH704" s="2"/>
      <c r="AGI704" s="2"/>
      <c r="AGJ704" s="2"/>
      <c r="AGK704" s="2"/>
      <c r="AGL704" s="2"/>
      <c r="AGM704" s="2"/>
      <c r="AGN704" s="2"/>
      <c r="AGO704" s="2"/>
      <c r="AGP704" s="2"/>
      <c r="AGQ704" s="2"/>
      <c r="AGR704" s="2"/>
      <c r="AGS704" s="2"/>
      <c r="AGT704" s="2"/>
      <c r="AGU704" s="2"/>
      <c r="AGV704" s="2"/>
      <c r="AGW704" s="2"/>
      <c r="AGX704" s="2"/>
      <c r="AGY704" s="2"/>
      <c r="AGZ704" s="2"/>
      <c r="AHA704" s="2"/>
      <c r="AHB704" s="2"/>
      <c r="AHC704" s="2"/>
      <c r="AHD704" s="2"/>
      <c r="AHE704" s="2"/>
      <c r="AHF704" s="2"/>
      <c r="AHG704" s="2"/>
      <c r="AHH704" s="2"/>
      <c r="AHI704" s="2"/>
      <c r="AHJ704" s="2"/>
      <c r="AHK704" s="2"/>
      <c r="AHL704" s="2"/>
      <c r="AHM704" s="2"/>
      <c r="AHN704" s="2"/>
      <c r="AHO704" s="2"/>
      <c r="AHP704" s="2"/>
      <c r="AHQ704" s="2"/>
      <c r="AHR704" s="2"/>
      <c r="AHS704" s="2"/>
      <c r="AHT704" s="2"/>
      <c r="AHU704" s="2"/>
      <c r="AHV704" s="2"/>
      <c r="AHW704" s="2"/>
      <c r="AHX704" s="2"/>
      <c r="AHY704" s="2"/>
      <c r="AHZ704" s="2"/>
      <c r="AIA704" s="2"/>
      <c r="AIB704" s="2"/>
      <c r="AIC704" s="2"/>
      <c r="AID704" s="2"/>
      <c r="AIE704" s="2"/>
      <c r="AIF704" s="2"/>
      <c r="AIG704" s="2"/>
      <c r="AIH704" s="2"/>
      <c r="AII704" s="2"/>
      <c r="AIJ704" s="2"/>
      <c r="AIK704" s="2"/>
      <c r="AIL704" s="2"/>
      <c r="AIM704" s="2"/>
      <c r="AIN704" s="2"/>
      <c r="AIO704" s="2"/>
      <c r="AIP704" s="2"/>
      <c r="AIQ704" s="2"/>
      <c r="AIR704" s="2"/>
      <c r="AIS704" s="2"/>
      <c r="AIT704" s="2"/>
      <c r="AIU704" s="2"/>
      <c r="AIV704" s="2"/>
      <c r="AIW704" s="2"/>
      <c r="AIX704" s="2"/>
      <c r="AIY704" s="2"/>
      <c r="AIZ704" s="2"/>
      <c r="AJA704" s="2"/>
      <c r="AJB704" s="2"/>
      <c r="AJC704" s="2"/>
      <c r="AJD704" s="2"/>
      <c r="AJE704" s="2"/>
      <c r="AJF704" s="2"/>
      <c r="AJG704" s="2"/>
      <c r="AJH704" s="2"/>
      <c r="AJI704" s="2"/>
      <c r="AJJ704" s="2"/>
      <c r="AJK704" s="2"/>
      <c r="AJL704" s="2"/>
      <c r="AJM704" s="2"/>
      <c r="AJN704" s="2"/>
      <c r="AJO704" s="2"/>
      <c r="AJP704" s="2"/>
      <c r="AJQ704" s="2"/>
      <c r="AJR704" s="2"/>
      <c r="AJS704" s="2"/>
      <c r="AJT704" s="2"/>
      <c r="AJU704" s="2"/>
      <c r="AJV704" s="2"/>
      <c r="AJW704" s="2"/>
      <c r="AJX704" s="2"/>
      <c r="AJY704" s="2"/>
      <c r="AJZ704" s="2"/>
      <c r="AKA704" s="2"/>
      <c r="AKB704" s="2"/>
      <c r="AKC704" s="2"/>
      <c r="AKD704" s="2"/>
      <c r="AKE704" s="2"/>
      <c r="AKF704" s="2"/>
      <c r="AKG704" s="2"/>
      <c r="AKH704" s="2"/>
      <c r="AKI704" s="2"/>
      <c r="AKJ704" s="2"/>
      <c r="AKK704" s="2"/>
      <c r="AKL704" s="2"/>
      <c r="AKM704" s="2"/>
      <c r="AKN704" s="2"/>
      <c r="AKO704" s="2"/>
      <c r="AKP704" s="2"/>
      <c r="AKQ704" s="2"/>
      <c r="AKR704" s="2"/>
      <c r="AKS704" s="2"/>
      <c r="AKT704" s="2"/>
      <c r="AKU704" s="2"/>
      <c r="AKV704" s="2"/>
      <c r="AKW704" s="2"/>
      <c r="AKX704" s="2"/>
      <c r="AKY704" s="2"/>
      <c r="AKZ704" s="2"/>
      <c r="ALA704" s="2"/>
      <c r="ALB704" s="2"/>
      <c r="ALC704" s="2"/>
      <c r="ALD704" s="2"/>
      <c r="ALE704" s="2"/>
      <c r="ALF704" s="2"/>
      <c r="ALG704" s="2"/>
      <c r="ALH704" s="2"/>
      <c r="ALI704" s="2"/>
      <c r="ALJ704" s="2"/>
      <c r="ALK704" s="2"/>
      <c r="ALL704" s="2"/>
      <c r="ALM704" s="2"/>
      <c r="ALN704" s="2"/>
      <c r="ALO704" s="2"/>
      <c r="ALP704" s="2"/>
      <c r="ALQ704" s="2"/>
      <c r="ALR704" s="2"/>
      <c r="ALS704" s="2"/>
      <c r="ALT704" s="2"/>
      <c r="ALU704" s="2"/>
      <c r="ALV704" s="2"/>
      <c r="ALW704" s="2"/>
      <c r="ALX704" s="2"/>
      <c r="ALY704" s="2"/>
      <c r="ALZ704" s="2"/>
      <c r="AMA704" s="2"/>
      <c r="AMB704" s="2"/>
      <c r="AMC704" s="2"/>
      <c r="AMD704" s="2"/>
      <c r="AME704" s="2"/>
      <c r="AMF704" s="2"/>
      <c r="AMG704" s="2"/>
      <c r="AMH704" s="2"/>
      <c r="AMI704" s="2"/>
      <c r="AMJ704" s="2"/>
      <c r="AMK704" s="2"/>
    </row>
    <row r="705" spans="1:1025" ht="15" customHeight="1">
      <c r="A705" s="227"/>
      <c r="B705" s="61"/>
      <c r="C705" s="228"/>
      <c r="D705" s="61"/>
      <c r="E705" s="61"/>
      <c r="F705" s="61"/>
      <c r="G705" s="61"/>
      <c r="H705" s="61"/>
      <c r="I705" s="61"/>
      <c r="J705" s="61"/>
      <c r="K705" s="50"/>
      <c r="L705" s="229"/>
      <c r="M705" s="245"/>
      <c r="N705" s="61"/>
      <c r="O705" s="61"/>
      <c r="P705" s="61"/>
      <c r="Q705" s="61"/>
      <c r="R705" s="61"/>
      <c r="S705" s="61"/>
      <c r="T705" s="61"/>
      <c r="U705" s="61"/>
      <c r="V705" s="230"/>
      <c r="W705" s="61"/>
      <c r="X705" s="60"/>
      <c r="Y705" s="53">
        <f t="shared" si="20"/>
        <v>0</v>
      </c>
      <c r="Z705" s="54">
        <f t="shared" si="21"/>
        <v>0</v>
      </c>
      <c r="AA705" s="54">
        <f>IF(Y705=0,0,IF(Y705&gt;7,AVERAGE(LARGE(D705:W705,{1,2,3,4,5,6,7,8})),0))</f>
        <v>0</v>
      </c>
      <c r="AB705" s="54">
        <f>IF(Y705=0,0,IF(Y705&gt;7,SUM(LARGE(D705:W705,{1,2,3,4,5,6,7,8})),0))</f>
        <v>0</v>
      </c>
      <c r="AC705" s="65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  <c r="IH705" s="2"/>
      <c r="II705" s="2"/>
      <c r="IJ705" s="2"/>
      <c r="IK705" s="2"/>
      <c r="IL705" s="2"/>
      <c r="IM705" s="2"/>
      <c r="IN705" s="2"/>
      <c r="IO705" s="2"/>
      <c r="IP705" s="2"/>
      <c r="IQ705" s="2"/>
      <c r="IR705" s="2"/>
      <c r="IS705" s="2"/>
      <c r="IT705" s="2"/>
      <c r="IU705" s="2"/>
      <c r="IV705" s="2"/>
      <c r="IW705" s="2"/>
      <c r="IX705" s="2"/>
      <c r="IY705" s="2"/>
      <c r="IZ705" s="2"/>
      <c r="JA705" s="2"/>
      <c r="JB705" s="2"/>
      <c r="JC705" s="2"/>
      <c r="JD705" s="2"/>
      <c r="JE705" s="2"/>
      <c r="JF705" s="2"/>
      <c r="JG705" s="2"/>
      <c r="JH705" s="2"/>
      <c r="JI705" s="2"/>
      <c r="JJ705" s="2"/>
      <c r="JK705" s="2"/>
      <c r="JL705" s="2"/>
      <c r="JM705" s="2"/>
      <c r="JN705" s="2"/>
      <c r="JO705" s="2"/>
      <c r="JP705" s="2"/>
      <c r="JQ705" s="2"/>
      <c r="JR705" s="2"/>
      <c r="JS705" s="2"/>
      <c r="JT705" s="2"/>
      <c r="JU705" s="2"/>
      <c r="JV705" s="2"/>
      <c r="JW705" s="2"/>
      <c r="JX705" s="2"/>
      <c r="JY705" s="2"/>
      <c r="JZ705" s="2"/>
      <c r="KA705" s="2"/>
      <c r="KB705" s="2"/>
      <c r="KC705" s="2"/>
      <c r="KD705" s="2"/>
      <c r="KE705" s="2"/>
      <c r="KF705" s="2"/>
      <c r="KG705" s="2"/>
      <c r="KH705" s="2"/>
      <c r="KI705" s="2"/>
      <c r="KJ705" s="2"/>
      <c r="KK705" s="2"/>
      <c r="KL705" s="2"/>
      <c r="KM705" s="2"/>
      <c r="KN705" s="2"/>
      <c r="KO705" s="2"/>
      <c r="KP705" s="2"/>
      <c r="KQ705" s="2"/>
      <c r="KR705" s="2"/>
      <c r="KS705" s="2"/>
      <c r="KT705" s="2"/>
      <c r="KU705" s="2"/>
      <c r="KV705" s="2"/>
      <c r="KW705" s="2"/>
      <c r="KX705" s="2"/>
      <c r="KY705" s="2"/>
      <c r="KZ705" s="2"/>
      <c r="LA705" s="2"/>
      <c r="LB705" s="2"/>
      <c r="LC705" s="2"/>
      <c r="LD705" s="2"/>
      <c r="LE705" s="2"/>
      <c r="LF705" s="2"/>
      <c r="LG705" s="2"/>
      <c r="LH705" s="2"/>
      <c r="LI705" s="2"/>
      <c r="LJ705" s="2"/>
      <c r="LK705" s="2"/>
      <c r="LL705" s="2"/>
      <c r="LM705" s="2"/>
      <c r="LN705" s="2"/>
      <c r="LO705" s="2"/>
      <c r="LP705" s="2"/>
      <c r="LQ705" s="2"/>
      <c r="LR705" s="2"/>
      <c r="LS705" s="2"/>
      <c r="LT705" s="2"/>
      <c r="LU705" s="2"/>
      <c r="LV705" s="2"/>
      <c r="LW705" s="2"/>
      <c r="LX705" s="2"/>
      <c r="LY705" s="2"/>
      <c r="LZ705" s="2"/>
      <c r="MA705" s="2"/>
      <c r="MB705" s="2"/>
      <c r="MC705" s="2"/>
      <c r="MD705" s="2"/>
      <c r="ME705" s="2"/>
      <c r="MF705" s="2"/>
      <c r="MG705" s="2"/>
      <c r="MH705" s="2"/>
      <c r="MI705" s="2"/>
      <c r="MJ705" s="2"/>
      <c r="MK705" s="2"/>
      <c r="ML705" s="2"/>
      <c r="MM705" s="2"/>
      <c r="MN705" s="2"/>
      <c r="MO705" s="2"/>
      <c r="MP705" s="2"/>
      <c r="MQ705" s="2"/>
      <c r="MR705" s="2"/>
      <c r="MS705" s="2"/>
      <c r="MT705" s="2"/>
      <c r="MU705" s="2"/>
      <c r="MV705" s="2"/>
      <c r="MW705" s="2"/>
      <c r="MX705" s="2"/>
      <c r="MY705" s="2"/>
      <c r="MZ705" s="2"/>
      <c r="NA705" s="2"/>
      <c r="NB705" s="2"/>
      <c r="NC705" s="2"/>
      <c r="ND705" s="2"/>
      <c r="NE705" s="2"/>
      <c r="NF705" s="2"/>
      <c r="NG705" s="2"/>
      <c r="NH705" s="2"/>
      <c r="NI705" s="2"/>
      <c r="NJ705" s="2"/>
      <c r="NK705" s="2"/>
      <c r="NL705" s="2"/>
      <c r="NM705" s="2"/>
      <c r="NN705" s="2"/>
      <c r="NO705" s="2"/>
      <c r="NP705" s="2"/>
      <c r="NQ705" s="2"/>
      <c r="NR705" s="2"/>
      <c r="NS705" s="2"/>
      <c r="NT705" s="2"/>
      <c r="NU705" s="2"/>
      <c r="NV705" s="2"/>
      <c r="NW705" s="2"/>
      <c r="NX705" s="2"/>
      <c r="NY705" s="2"/>
      <c r="NZ705" s="2"/>
      <c r="OA705" s="2"/>
      <c r="OB705" s="2"/>
      <c r="OC705" s="2"/>
      <c r="OD705" s="2"/>
      <c r="OE705" s="2"/>
      <c r="OF705" s="2"/>
      <c r="OG705" s="2"/>
      <c r="OH705" s="2"/>
      <c r="OI705" s="2"/>
      <c r="OJ705" s="2"/>
      <c r="OK705" s="2"/>
      <c r="OL705" s="2"/>
      <c r="OM705" s="2"/>
      <c r="ON705" s="2"/>
      <c r="OO705" s="2"/>
      <c r="OP705" s="2"/>
      <c r="OQ705" s="2"/>
      <c r="OR705" s="2"/>
      <c r="OS705" s="2"/>
      <c r="OT705" s="2"/>
      <c r="OU705" s="2"/>
      <c r="OV705" s="2"/>
      <c r="OW705" s="2"/>
      <c r="OX705" s="2"/>
      <c r="OY705" s="2"/>
      <c r="OZ705" s="2"/>
      <c r="PA705" s="2"/>
      <c r="PB705" s="2"/>
      <c r="PC705" s="2"/>
      <c r="PD705" s="2"/>
      <c r="PE705" s="2"/>
      <c r="PF705" s="2"/>
      <c r="PG705" s="2"/>
      <c r="PH705" s="2"/>
      <c r="PI705" s="2"/>
      <c r="PJ705" s="2"/>
      <c r="PK705" s="2"/>
      <c r="PL705" s="2"/>
      <c r="PM705" s="2"/>
      <c r="PN705" s="2"/>
      <c r="PO705" s="2"/>
      <c r="PP705" s="2"/>
      <c r="PQ705" s="2"/>
      <c r="PR705" s="2"/>
      <c r="PS705" s="2"/>
      <c r="PT705" s="2"/>
      <c r="PU705" s="2"/>
      <c r="PV705" s="2"/>
      <c r="PW705" s="2"/>
      <c r="PX705" s="2"/>
      <c r="PY705" s="2"/>
      <c r="PZ705" s="2"/>
      <c r="QA705" s="2"/>
      <c r="QB705" s="2"/>
      <c r="QC705" s="2"/>
      <c r="QD705" s="2"/>
      <c r="QE705" s="2"/>
      <c r="QF705" s="2"/>
      <c r="QG705" s="2"/>
      <c r="QH705" s="2"/>
      <c r="QI705" s="2"/>
      <c r="QJ705" s="2"/>
      <c r="QK705" s="2"/>
      <c r="QL705" s="2"/>
      <c r="QM705" s="2"/>
      <c r="QN705" s="2"/>
      <c r="QO705" s="2"/>
      <c r="QP705" s="2"/>
      <c r="QQ705" s="2"/>
      <c r="QR705" s="2"/>
      <c r="QS705" s="2"/>
      <c r="QT705" s="2"/>
      <c r="QU705" s="2"/>
      <c r="QV705" s="2"/>
      <c r="QW705" s="2"/>
      <c r="QX705" s="2"/>
      <c r="QY705" s="2"/>
      <c r="QZ705" s="2"/>
      <c r="RA705" s="2"/>
      <c r="RB705" s="2"/>
      <c r="RC705" s="2"/>
      <c r="RD705" s="2"/>
      <c r="RE705" s="2"/>
      <c r="RF705" s="2"/>
      <c r="RG705" s="2"/>
      <c r="RH705" s="2"/>
      <c r="RI705" s="2"/>
      <c r="RJ705" s="2"/>
      <c r="RK705" s="2"/>
      <c r="RL705" s="2"/>
      <c r="RM705" s="2"/>
      <c r="RN705" s="2"/>
      <c r="RO705" s="2"/>
      <c r="RP705" s="2"/>
      <c r="RQ705" s="2"/>
      <c r="RR705" s="2"/>
      <c r="RS705" s="2"/>
      <c r="RT705" s="2"/>
      <c r="RU705" s="2"/>
      <c r="RV705" s="2"/>
      <c r="RW705" s="2"/>
      <c r="RX705" s="2"/>
      <c r="RY705" s="2"/>
      <c r="RZ705" s="2"/>
      <c r="SA705" s="2"/>
      <c r="SB705" s="2"/>
      <c r="SC705" s="2"/>
      <c r="SD705" s="2"/>
      <c r="SE705" s="2"/>
      <c r="SF705" s="2"/>
      <c r="SG705" s="2"/>
      <c r="SH705" s="2"/>
      <c r="SI705" s="2"/>
      <c r="SJ705" s="2"/>
      <c r="SK705" s="2"/>
      <c r="SL705" s="2"/>
      <c r="SM705" s="2"/>
      <c r="SN705" s="2"/>
      <c r="SO705" s="2"/>
      <c r="SP705" s="2"/>
      <c r="SQ705" s="2"/>
      <c r="SR705" s="2"/>
      <c r="SS705" s="2"/>
      <c r="ST705" s="2"/>
      <c r="SU705" s="2"/>
      <c r="SV705" s="2"/>
      <c r="SW705" s="2"/>
      <c r="SX705" s="2"/>
      <c r="SY705" s="2"/>
      <c r="SZ705" s="2"/>
      <c r="TA705" s="2"/>
      <c r="TB705" s="2"/>
      <c r="TC705" s="2"/>
      <c r="TD705" s="2"/>
      <c r="TE705" s="2"/>
      <c r="TF705" s="2"/>
      <c r="TG705" s="2"/>
      <c r="TH705" s="2"/>
      <c r="TI705" s="2"/>
      <c r="TJ705" s="2"/>
      <c r="TK705" s="2"/>
      <c r="TL705" s="2"/>
      <c r="TM705" s="2"/>
      <c r="TN705" s="2"/>
      <c r="TO705" s="2"/>
      <c r="TP705" s="2"/>
      <c r="TQ705" s="2"/>
      <c r="TR705" s="2"/>
      <c r="TS705" s="2"/>
      <c r="TT705" s="2"/>
      <c r="TU705" s="2"/>
      <c r="TV705" s="2"/>
      <c r="TW705" s="2"/>
      <c r="TX705" s="2"/>
      <c r="TY705" s="2"/>
      <c r="TZ705" s="2"/>
      <c r="UA705" s="2"/>
      <c r="UB705" s="2"/>
      <c r="UC705" s="2"/>
      <c r="UD705" s="2"/>
      <c r="UE705" s="2"/>
      <c r="UF705" s="2"/>
      <c r="UG705" s="2"/>
      <c r="UH705" s="2"/>
      <c r="UI705" s="2"/>
      <c r="UJ705" s="2"/>
      <c r="UK705" s="2"/>
      <c r="UL705" s="2"/>
      <c r="UM705" s="2"/>
      <c r="UN705" s="2"/>
      <c r="UO705" s="2"/>
      <c r="UP705" s="2"/>
      <c r="UQ705" s="2"/>
      <c r="UR705" s="2"/>
      <c r="US705" s="2"/>
      <c r="UT705" s="2"/>
      <c r="UU705" s="2"/>
      <c r="UV705" s="2"/>
      <c r="UW705" s="2"/>
      <c r="UX705" s="2"/>
      <c r="UY705" s="2"/>
      <c r="UZ705" s="2"/>
      <c r="VA705" s="2"/>
      <c r="VB705" s="2"/>
      <c r="VC705" s="2"/>
      <c r="VD705" s="2"/>
      <c r="VE705" s="2"/>
      <c r="VF705" s="2"/>
      <c r="VG705" s="2"/>
      <c r="VH705" s="2"/>
      <c r="VI705" s="2"/>
      <c r="VJ705" s="2"/>
      <c r="VK705" s="2"/>
      <c r="VL705" s="2"/>
      <c r="VM705" s="2"/>
      <c r="VN705" s="2"/>
      <c r="VO705" s="2"/>
      <c r="VP705" s="2"/>
      <c r="VQ705" s="2"/>
      <c r="VR705" s="2"/>
      <c r="VS705" s="2"/>
      <c r="VT705" s="2"/>
      <c r="VU705" s="2"/>
      <c r="VV705" s="2"/>
      <c r="VW705" s="2"/>
      <c r="VX705" s="2"/>
      <c r="VY705" s="2"/>
      <c r="VZ705" s="2"/>
      <c r="WA705" s="2"/>
      <c r="WB705" s="2"/>
      <c r="WC705" s="2"/>
      <c r="WD705" s="2"/>
      <c r="WE705" s="2"/>
      <c r="WF705" s="2"/>
      <c r="WG705" s="2"/>
      <c r="WH705" s="2"/>
      <c r="WI705" s="2"/>
      <c r="WJ705" s="2"/>
      <c r="WK705" s="2"/>
      <c r="WL705" s="2"/>
      <c r="WM705" s="2"/>
      <c r="WN705" s="2"/>
      <c r="WO705" s="2"/>
      <c r="WP705" s="2"/>
      <c r="WQ705" s="2"/>
      <c r="WR705" s="2"/>
      <c r="WS705" s="2"/>
      <c r="WT705" s="2"/>
      <c r="WU705" s="2"/>
      <c r="WV705" s="2"/>
      <c r="WW705" s="2"/>
      <c r="WX705" s="2"/>
      <c r="WY705" s="2"/>
      <c r="WZ705" s="2"/>
      <c r="XA705" s="2"/>
      <c r="XB705" s="2"/>
      <c r="XC705" s="2"/>
      <c r="XD705" s="2"/>
      <c r="XE705" s="2"/>
      <c r="XF705" s="2"/>
      <c r="XG705" s="2"/>
      <c r="XH705" s="2"/>
      <c r="XI705" s="2"/>
      <c r="XJ705" s="2"/>
      <c r="XK705" s="2"/>
      <c r="XL705" s="2"/>
      <c r="XM705" s="2"/>
      <c r="XN705" s="2"/>
      <c r="XO705" s="2"/>
      <c r="XP705" s="2"/>
      <c r="XQ705" s="2"/>
      <c r="XR705" s="2"/>
      <c r="XS705" s="2"/>
      <c r="XT705" s="2"/>
      <c r="XU705" s="2"/>
      <c r="XV705" s="2"/>
      <c r="XW705" s="2"/>
      <c r="XX705" s="2"/>
      <c r="XY705" s="2"/>
      <c r="XZ705" s="2"/>
      <c r="YA705" s="2"/>
      <c r="YB705" s="2"/>
      <c r="YC705" s="2"/>
      <c r="YD705" s="2"/>
      <c r="YE705" s="2"/>
      <c r="YF705" s="2"/>
      <c r="YG705" s="2"/>
      <c r="YH705" s="2"/>
      <c r="YI705" s="2"/>
      <c r="YJ705" s="2"/>
      <c r="YK705" s="2"/>
      <c r="YL705" s="2"/>
      <c r="YM705" s="2"/>
      <c r="YN705" s="2"/>
      <c r="YO705" s="2"/>
      <c r="YP705" s="2"/>
      <c r="YQ705" s="2"/>
      <c r="YR705" s="2"/>
      <c r="YS705" s="2"/>
      <c r="YT705" s="2"/>
      <c r="YU705" s="2"/>
      <c r="YV705" s="2"/>
      <c r="YW705" s="2"/>
      <c r="YX705" s="2"/>
      <c r="YY705" s="2"/>
      <c r="YZ705" s="2"/>
      <c r="ZA705" s="2"/>
      <c r="ZB705" s="2"/>
      <c r="ZC705" s="2"/>
      <c r="ZD705" s="2"/>
      <c r="ZE705" s="2"/>
      <c r="ZF705" s="2"/>
      <c r="ZG705" s="2"/>
      <c r="ZH705" s="2"/>
      <c r="ZI705" s="2"/>
      <c r="ZJ705" s="2"/>
      <c r="ZK705" s="2"/>
      <c r="ZL705" s="2"/>
      <c r="ZM705" s="2"/>
      <c r="ZN705" s="2"/>
      <c r="ZO705" s="2"/>
      <c r="ZP705" s="2"/>
      <c r="ZQ705" s="2"/>
      <c r="ZR705" s="2"/>
      <c r="ZS705" s="2"/>
      <c r="ZT705" s="2"/>
      <c r="ZU705" s="2"/>
      <c r="ZV705" s="2"/>
      <c r="ZW705" s="2"/>
      <c r="ZX705" s="2"/>
      <c r="ZY705" s="2"/>
      <c r="ZZ705" s="2"/>
      <c r="AAA705" s="2"/>
      <c r="AAB705" s="2"/>
      <c r="AAC705" s="2"/>
      <c r="AAD705" s="2"/>
      <c r="AAE705" s="2"/>
      <c r="AAF705" s="2"/>
      <c r="AAG705" s="2"/>
      <c r="AAH705" s="2"/>
      <c r="AAI705" s="2"/>
      <c r="AAJ705" s="2"/>
      <c r="AAK705" s="2"/>
      <c r="AAL705" s="2"/>
      <c r="AAM705" s="2"/>
      <c r="AAN705" s="2"/>
      <c r="AAO705" s="2"/>
      <c r="AAP705" s="2"/>
      <c r="AAQ705" s="2"/>
      <c r="AAR705" s="2"/>
      <c r="AAS705" s="2"/>
      <c r="AAT705" s="2"/>
      <c r="AAU705" s="2"/>
      <c r="AAV705" s="2"/>
      <c r="AAW705" s="2"/>
      <c r="AAX705" s="2"/>
      <c r="AAY705" s="2"/>
      <c r="AAZ705" s="2"/>
      <c r="ABA705" s="2"/>
      <c r="ABB705" s="2"/>
      <c r="ABC705" s="2"/>
      <c r="ABD705" s="2"/>
      <c r="ABE705" s="2"/>
      <c r="ABF705" s="2"/>
      <c r="ABG705" s="2"/>
      <c r="ABH705" s="2"/>
      <c r="ABI705" s="2"/>
      <c r="ABJ705" s="2"/>
      <c r="ABK705" s="2"/>
      <c r="ABL705" s="2"/>
      <c r="ABM705" s="2"/>
      <c r="ABN705" s="2"/>
      <c r="ABO705" s="2"/>
      <c r="ABP705" s="2"/>
      <c r="ABQ705" s="2"/>
      <c r="ABR705" s="2"/>
      <c r="ABS705" s="2"/>
      <c r="ABT705" s="2"/>
      <c r="ABU705" s="2"/>
      <c r="ABV705" s="2"/>
      <c r="ABW705" s="2"/>
      <c r="ABX705" s="2"/>
      <c r="ABY705" s="2"/>
      <c r="ABZ705" s="2"/>
      <c r="ACA705" s="2"/>
      <c r="ACB705" s="2"/>
      <c r="ACC705" s="2"/>
      <c r="ACD705" s="2"/>
      <c r="ACE705" s="2"/>
      <c r="ACF705" s="2"/>
      <c r="ACG705" s="2"/>
      <c r="ACH705" s="2"/>
      <c r="ACI705" s="2"/>
      <c r="ACJ705" s="2"/>
      <c r="ACK705" s="2"/>
      <c r="ACL705" s="2"/>
      <c r="ACM705" s="2"/>
      <c r="ACN705" s="2"/>
      <c r="ACO705" s="2"/>
      <c r="ACP705" s="2"/>
      <c r="ACQ705" s="2"/>
      <c r="ACR705" s="2"/>
      <c r="ACS705" s="2"/>
      <c r="ACT705" s="2"/>
      <c r="ACU705" s="2"/>
      <c r="ACV705" s="2"/>
      <c r="ACW705" s="2"/>
      <c r="ACX705" s="2"/>
      <c r="ACY705" s="2"/>
      <c r="ACZ705" s="2"/>
      <c r="ADA705" s="2"/>
      <c r="ADB705" s="2"/>
      <c r="ADC705" s="2"/>
      <c r="ADD705" s="2"/>
      <c r="ADE705" s="2"/>
      <c r="ADF705" s="2"/>
      <c r="ADG705" s="2"/>
      <c r="ADH705" s="2"/>
      <c r="ADI705" s="2"/>
      <c r="ADJ705" s="2"/>
      <c r="ADK705" s="2"/>
      <c r="ADL705" s="2"/>
      <c r="ADM705" s="2"/>
      <c r="ADN705" s="2"/>
      <c r="ADO705" s="2"/>
      <c r="ADP705" s="2"/>
      <c r="ADQ705" s="2"/>
      <c r="ADR705" s="2"/>
      <c r="ADS705" s="2"/>
      <c r="ADT705" s="2"/>
      <c r="ADU705" s="2"/>
      <c r="ADV705" s="2"/>
      <c r="ADW705" s="2"/>
      <c r="ADX705" s="2"/>
      <c r="ADY705" s="2"/>
      <c r="ADZ705" s="2"/>
      <c r="AEA705" s="2"/>
      <c r="AEB705" s="2"/>
      <c r="AEC705" s="2"/>
      <c r="AED705" s="2"/>
      <c r="AEE705" s="2"/>
      <c r="AEF705" s="2"/>
      <c r="AEG705" s="2"/>
      <c r="AEH705" s="2"/>
      <c r="AEI705" s="2"/>
      <c r="AEJ705" s="2"/>
      <c r="AEK705" s="2"/>
      <c r="AEL705" s="2"/>
      <c r="AEM705" s="2"/>
      <c r="AEN705" s="2"/>
      <c r="AEO705" s="2"/>
      <c r="AEP705" s="2"/>
      <c r="AEQ705" s="2"/>
      <c r="AER705" s="2"/>
      <c r="AES705" s="2"/>
      <c r="AET705" s="2"/>
      <c r="AEU705" s="2"/>
      <c r="AEV705" s="2"/>
      <c r="AEW705" s="2"/>
      <c r="AEX705" s="2"/>
      <c r="AEY705" s="2"/>
      <c r="AEZ705" s="2"/>
      <c r="AFA705" s="2"/>
      <c r="AFB705" s="2"/>
      <c r="AFC705" s="2"/>
      <c r="AFD705" s="2"/>
      <c r="AFE705" s="2"/>
      <c r="AFF705" s="2"/>
      <c r="AFG705" s="2"/>
      <c r="AFH705" s="2"/>
      <c r="AFI705" s="2"/>
      <c r="AFJ705" s="2"/>
      <c r="AFK705" s="2"/>
      <c r="AFL705" s="2"/>
      <c r="AFM705" s="2"/>
      <c r="AFN705" s="2"/>
      <c r="AFO705" s="2"/>
      <c r="AFP705" s="2"/>
      <c r="AFQ705" s="2"/>
      <c r="AFR705" s="2"/>
      <c r="AFS705" s="2"/>
      <c r="AFT705" s="2"/>
      <c r="AFU705" s="2"/>
      <c r="AFV705" s="2"/>
      <c r="AFW705" s="2"/>
      <c r="AFX705" s="2"/>
      <c r="AFY705" s="2"/>
      <c r="AFZ705" s="2"/>
      <c r="AGA705" s="2"/>
      <c r="AGB705" s="2"/>
      <c r="AGC705" s="2"/>
      <c r="AGD705" s="2"/>
      <c r="AGE705" s="2"/>
      <c r="AGF705" s="2"/>
      <c r="AGG705" s="2"/>
      <c r="AGH705" s="2"/>
      <c r="AGI705" s="2"/>
      <c r="AGJ705" s="2"/>
      <c r="AGK705" s="2"/>
      <c r="AGL705" s="2"/>
      <c r="AGM705" s="2"/>
      <c r="AGN705" s="2"/>
      <c r="AGO705" s="2"/>
      <c r="AGP705" s="2"/>
      <c r="AGQ705" s="2"/>
      <c r="AGR705" s="2"/>
      <c r="AGS705" s="2"/>
      <c r="AGT705" s="2"/>
      <c r="AGU705" s="2"/>
      <c r="AGV705" s="2"/>
      <c r="AGW705" s="2"/>
      <c r="AGX705" s="2"/>
      <c r="AGY705" s="2"/>
      <c r="AGZ705" s="2"/>
      <c r="AHA705" s="2"/>
      <c r="AHB705" s="2"/>
      <c r="AHC705" s="2"/>
      <c r="AHD705" s="2"/>
      <c r="AHE705" s="2"/>
      <c r="AHF705" s="2"/>
      <c r="AHG705" s="2"/>
      <c r="AHH705" s="2"/>
      <c r="AHI705" s="2"/>
      <c r="AHJ705" s="2"/>
      <c r="AHK705" s="2"/>
      <c r="AHL705" s="2"/>
      <c r="AHM705" s="2"/>
      <c r="AHN705" s="2"/>
      <c r="AHO705" s="2"/>
      <c r="AHP705" s="2"/>
      <c r="AHQ705" s="2"/>
      <c r="AHR705" s="2"/>
      <c r="AHS705" s="2"/>
      <c r="AHT705" s="2"/>
      <c r="AHU705" s="2"/>
      <c r="AHV705" s="2"/>
      <c r="AHW705" s="2"/>
      <c r="AHX705" s="2"/>
      <c r="AHY705" s="2"/>
      <c r="AHZ705" s="2"/>
      <c r="AIA705" s="2"/>
      <c r="AIB705" s="2"/>
      <c r="AIC705" s="2"/>
      <c r="AID705" s="2"/>
      <c r="AIE705" s="2"/>
      <c r="AIF705" s="2"/>
      <c r="AIG705" s="2"/>
      <c r="AIH705" s="2"/>
      <c r="AII705" s="2"/>
      <c r="AIJ705" s="2"/>
      <c r="AIK705" s="2"/>
      <c r="AIL705" s="2"/>
      <c r="AIM705" s="2"/>
      <c r="AIN705" s="2"/>
      <c r="AIO705" s="2"/>
      <c r="AIP705" s="2"/>
      <c r="AIQ705" s="2"/>
      <c r="AIR705" s="2"/>
      <c r="AIS705" s="2"/>
      <c r="AIT705" s="2"/>
      <c r="AIU705" s="2"/>
      <c r="AIV705" s="2"/>
      <c r="AIW705" s="2"/>
      <c r="AIX705" s="2"/>
      <c r="AIY705" s="2"/>
      <c r="AIZ705" s="2"/>
      <c r="AJA705" s="2"/>
      <c r="AJB705" s="2"/>
      <c r="AJC705" s="2"/>
      <c r="AJD705" s="2"/>
      <c r="AJE705" s="2"/>
      <c r="AJF705" s="2"/>
      <c r="AJG705" s="2"/>
      <c r="AJH705" s="2"/>
      <c r="AJI705" s="2"/>
      <c r="AJJ705" s="2"/>
      <c r="AJK705" s="2"/>
      <c r="AJL705" s="2"/>
      <c r="AJM705" s="2"/>
      <c r="AJN705" s="2"/>
      <c r="AJO705" s="2"/>
      <c r="AJP705" s="2"/>
      <c r="AJQ705" s="2"/>
      <c r="AJR705" s="2"/>
      <c r="AJS705" s="2"/>
      <c r="AJT705" s="2"/>
      <c r="AJU705" s="2"/>
      <c r="AJV705" s="2"/>
      <c r="AJW705" s="2"/>
      <c r="AJX705" s="2"/>
      <c r="AJY705" s="2"/>
      <c r="AJZ705" s="2"/>
      <c r="AKA705" s="2"/>
      <c r="AKB705" s="2"/>
      <c r="AKC705" s="2"/>
      <c r="AKD705" s="2"/>
      <c r="AKE705" s="2"/>
      <c r="AKF705" s="2"/>
      <c r="AKG705" s="2"/>
      <c r="AKH705" s="2"/>
      <c r="AKI705" s="2"/>
      <c r="AKJ705" s="2"/>
      <c r="AKK705" s="2"/>
      <c r="AKL705" s="2"/>
      <c r="AKM705" s="2"/>
      <c r="AKN705" s="2"/>
      <c r="AKO705" s="2"/>
      <c r="AKP705" s="2"/>
      <c r="AKQ705" s="2"/>
      <c r="AKR705" s="2"/>
      <c r="AKS705" s="2"/>
      <c r="AKT705" s="2"/>
      <c r="AKU705" s="2"/>
      <c r="AKV705" s="2"/>
      <c r="AKW705" s="2"/>
      <c r="AKX705" s="2"/>
      <c r="AKY705" s="2"/>
      <c r="AKZ705" s="2"/>
      <c r="ALA705" s="2"/>
      <c r="ALB705" s="2"/>
      <c r="ALC705" s="2"/>
      <c r="ALD705" s="2"/>
      <c r="ALE705" s="2"/>
      <c r="ALF705" s="2"/>
      <c r="ALG705" s="2"/>
      <c r="ALH705" s="2"/>
      <c r="ALI705" s="2"/>
      <c r="ALJ705" s="2"/>
      <c r="ALK705" s="2"/>
      <c r="ALL705" s="2"/>
      <c r="ALM705" s="2"/>
      <c r="ALN705" s="2"/>
      <c r="ALO705" s="2"/>
      <c r="ALP705" s="2"/>
      <c r="ALQ705" s="2"/>
      <c r="ALR705" s="2"/>
      <c r="ALS705" s="2"/>
      <c r="ALT705" s="2"/>
      <c r="ALU705" s="2"/>
      <c r="ALV705" s="2"/>
      <c r="ALW705" s="2"/>
      <c r="ALX705" s="2"/>
      <c r="ALY705" s="2"/>
      <c r="ALZ705" s="2"/>
      <c r="AMA705" s="2"/>
      <c r="AMB705" s="2"/>
      <c r="AMC705" s="2"/>
      <c r="AMD705" s="2"/>
      <c r="AME705" s="2"/>
      <c r="AMF705" s="2"/>
      <c r="AMG705" s="2"/>
      <c r="AMH705" s="2"/>
      <c r="AMI705" s="2"/>
      <c r="AMJ705" s="2"/>
      <c r="AMK705" s="2"/>
    </row>
    <row r="706" spans="1:1025" ht="15" customHeight="1">
      <c r="A706" s="226"/>
      <c r="B706" s="62"/>
      <c r="C706" s="29"/>
      <c r="D706" s="50"/>
      <c r="E706" s="50"/>
      <c r="F706" s="50"/>
      <c r="G706" s="50"/>
      <c r="H706" s="50"/>
      <c r="I706" s="50"/>
      <c r="J706" s="50"/>
      <c r="K706" s="50"/>
      <c r="L706" s="208"/>
      <c r="M706" s="242"/>
      <c r="N706" s="50"/>
      <c r="O706" s="50"/>
      <c r="P706" s="50"/>
      <c r="Q706" s="50"/>
      <c r="R706" s="50"/>
      <c r="S706" s="50"/>
      <c r="T706" s="50"/>
      <c r="U706" s="50"/>
      <c r="V706" s="51"/>
      <c r="W706" s="50"/>
      <c r="X706" s="61"/>
      <c r="Y706" s="53">
        <f t="shared" si="20"/>
        <v>0</v>
      </c>
      <c r="Z706" s="54">
        <f t="shared" si="21"/>
        <v>0</v>
      </c>
      <c r="AA706" s="54">
        <f>IF(Y706=0,0,IF(Y706&gt;7,AVERAGE(LARGE(D706:W706,{1,2,3,4,5,6,7,8})),0))</f>
        <v>0</v>
      </c>
      <c r="AB706" s="54">
        <f>IF(Y706=0,0,IF(Y706&gt;7,SUM(LARGE(D706:W706,{1,2,3,4,5,6,7,8})),0))</f>
        <v>0</v>
      </c>
      <c r="AC706" s="65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  <c r="IH706" s="2"/>
      <c r="II706" s="2"/>
      <c r="IJ706" s="2"/>
      <c r="IK706" s="2"/>
      <c r="IL706" s="2"/>
      <c r="IM706" s="2"/>
      <c r="IN706" s="2"/>
      <c r="IO706" s="2"/>
      <c r="IP706" s="2"/>
      <c r="IQ706" s="2"/>
      <c r="IR706" s="2"/>
      <c r="IS706" s="2"/>
      <c r="IT706" s="2"/>
      <c r="IU706" s="2"/>
      <c r="IV706" s="2"/>
      <c r="IW706" s="2"/>
      <c r="IX706" s="2"/>
      <c r="IY706" s="2"/>
      <c r="IZ706" s="2"/>
      <c r="JA706" s="2"/>
      <c r="JB706" s="2"/>
      <c r="JC706" s="2"/>
      <c r="JD706" s="2"/>
      <c r="JE706" s="2"/>
      <c r="JF706" s="2"/>
      <c r="JG706" s="2"/>
      <c r="JH706" s="2"/>
      <c r="JI706" s="2"/>
      <c r="JJ706" s="2"/>
      <c r="JK706" s="2"/>
      <c r="JL706" s="2"/>
      <c r="JM706" s="2"/>
      <c r="JN706" s="2"/>
      <c r="JO706" s="2"/>
      <c r="JP706" s="2"/>
      <c r="JQ706" s="2"/>
      <c r="JR706" s="2"/>
      <c r="JS706" s="2"/>
      <c r="JT706" s="2"/>
      <c r="JU706" s="2"/>
      <c r="JV706" s="2"/>
      <c r="JW706" s="2"/>
      <c r="JX706" s="2"/>
      <c r="JY706" s="2"/>
      <c r="JZ706" s="2"/>
      <c r="KA706" s="2"/>
      <c r="KB706" s="2"/>
      <c r="KC706" s="2"/>
      <c r="KD706" s="2"/>
      <c r="KE706" s="2"/>
      <c r="KF706" s="2"/>
      <c r="KG706" s="2"/>
      <c r="KH706" s="2"/>
      <c r="KI706" s="2"/>
      <c r="KJ706" s="2"/>
      <c r="KK706" s="2"/>
      <c r="KL706" s="2"/>
      <c r="KM706" s="2"/>
      <c r="KN706" s="2"/>
      <c r="KO706" s="2"/>
      <c r="KP706" s="2"/>
      <c r="KQ706" s="2"/>
      <c r="KR706" s="2"/>
      <c r="KS706" s="2"/>
      <c r="KT706" s="2"/>
      <c r="KU706" s="2"/>
      <c r="KV706" s="2"/>
      <c r="KW706" s="2"/>
      <c r="KX706" s="2"/>
      <c r="KY706" s="2"/>
      <c r="KZ706" s="2"/>
      <c r="LA706" s="2"/>
      <c r="LB706" s="2"/>
      <c r="LC706" s="2"/>
      <c r="LD706" s="2"/>
      <c r="LE706" s="2"/>
      <c r="LF706" s="2"/>
      <c r="LG706" s="2"/>
      <c r="LH706" s="2"/>
      <c r="LI706" s="2"/>
      <c r="LJ706" s="2"/>
      <c r="LK706" s="2"/>
      <c r="LL706" s="2"/>
      <c r="LM706" s="2"/>
      <c r="LN706" s="2"/>
      <c r="LO706" s="2"/>
      <c r="LP706" s="2"/>
      <c r="LQ706" s="2"/>
      <c r="LR706" s="2"/>
      <c r="LS706" s="2"/>
      <c r="LT706" s="2"/>
      <c r="LU706" s="2"/>
      <c r="LV706" s="2"/>
      <c r="LW706" s="2"/>
      <c r="LX706" s="2"/>
      <c r="LY706" s="2"/>
      <c r="LZ706" s="2"/>
      <c r="MA706" s="2"/>
      <c r="MB706" s="2"/>
      <c r="MC706" s="2"/>
      <c r="MD706" s="2"/>
      <c r="ME706" s="2"/>
      <c r="MF706" s="2"/>
      <c r="MG706" s="2"/>
      <c r="MH706" s="2"/>
      <c r="MI706" s="2"/>
      <c r="MJ706" s="2"/>
      <c r="MK706" s="2"/>
      <c r="ML706" s="2"/>
      <c r="MM706" s="2"/>
      <c r="MN706" s="2"/>
      <c r="MO706" s="2"/>
      <c r="MP706" s="2"/>
      <c r="MQ706" s="2"/>
      <c r="MR706" s="2"/>
      <c r="MS706" s="2"/>
      <c r="MT706" s="2"/>
      <c r="MU706" s="2"/>
      <c r="MV706" s="2"/>
      <c r="MW706" s="2"/>
      <c r="MX706" s="2"/>
      <c r="MY706" s="2"/>
      <c r="MZ706" s="2"/>
      <c r="NA706" s="2"/>
      <c r="NB706" s="2"/>
      <c r="NC706" s="2"/>
      <c r="ND706" s="2"/>
      <c r="NE706" s="2"/>
      <c r="NF706" s="2"/>
      <c r="NG706" s="2"/>
      <c r="NH706" s="2"/>
      <c r="NI706" s="2"/>
      <c r="NJ706" s="2"/>
      <c r="NK706" s="2"/>
      <c r="NL706" s="2"/>
      <c r="NM706" s="2"/>
      <c r="NN706" s="2"/>
      <c r="NO706" s="2"/>
      <c r="NP706" s="2"/>
      <c r="NQ706" s="2"/>
      <c r="NR706" s="2"/>
      <c r="NS706" s="2"/>
      <c r="NT706" s="2"/>
      <c r="NU706" s="2"/>
      <c r="NV706" s="2"/>
      <c r="NW706" s="2"/>
      <c r="NX706" s="2"/>
      <c r="NY706" s="2"/>
      <c r="NZ706" s="2"/>
      <c r="OA706" s="2"/>
      <c r="OB706" s="2"/>
      <c r="OC706" s="2"/>
      <c r="OD706" s="2"/>
      <c r="OE706" s="2"/>
      <c r="OF706" s="2"/>
      <c r="OG706" s="2"/>
      <c r="OH706" s="2"/>
      <c r="OI706" s="2"/>
      <c r="OJ706" s="2"/>
      <c r="OK706" s="2"/>
      <c r="OL706" s="2"/>
      <c r="OM706" s="2"/>
      <c r="ON706" s="2"/>
      <c r="OO706" s="2"/>
      <c r="OP706" s="2"/>
      <c r="OQ706" s="2"/>
      <c r="OR706" s="2"/>
      <c r="OS706" s="2"/>
      <c r="OT706" s="2"/>
      <c r="OU706" s="2"/>
      <c r="OV706" s="2"/>
      <c r="OW706" s="2"/>
      <c r="OX706" s="2"/>
      <c r="OY706" s="2"/>
      <c r="OZ706" s="2"/>
      <c r="PA706" s="2"/>
      <c r="PB706" s="2"/>
      <c r="PC706" s="2"/>
      <c r="PD706" s="2"/>
      <c r="PE706" s="2"/>
      <c r="PF706" s="2"/>
      <c r="PG706" s="2"/>
      <c r="PH706" s="2"/>
      <c r="PI706" s="2"/>
      <c r="PJ706" s="2"/>
      <c r="PK706" s="2"/>
      <c r="PL706" s="2"/>
      <c r="PM706" s="2"/>
      <c r="PN706" s="2"/>
      <c r="PO706" s="2"/>
      <c r="PP706" s="2"/>
      <c r="PQ706" s="2"/>
      <c r="PR706" s="2"/>
      <c r="PS706" s="2"/>
      <c r="PT706" s="2"/>
      <c r="PU706" s="2"/>
      <c r="PV706" s="2"/>
      <c r="PW706" s="2"/>
      <c r="PX706" s="2"/>
      <c r="PY706" s="2"/>
      <c r="PZ706" s="2"/>
      <c r="QA706" s="2"/>
      <c r="QB706" s="2"/>
      <c r="QC706" s="2"/>
      <c r="QD706" s="2"/>
      <c r="QE706" s="2"/>
      <c r="QF706" s="2"/>
      <c r="QG706" s="2"/>
      <c r="QH706" s="2"/>
      <c r="QI706" s="2"/>
      <c r="QJ706" s="2"/>
      <c r="QK706" s="2"/>
      <c r="QL706" s="2"/>
      <c r="QM706" s="2"/>
      <c r="QN706" s="2"/>
      <c r="QO706" s="2"/>
      <c r="QP706" s="2"/>
      <c r="QQ706" s="2"/>
      <c r="QR706" s="2"/>
      <c r="QS706" s="2"/>
      <c r="QT706" s="2"/>
      <c r="QU706" s="2"/>
      <c r="QV706" s="2"/>
      <c r="QW706" s="2"/>
      <c r="QX706" s="2"/>
      <c r="QY706" s="2"/>
      <c r="QZ706" s="2"/>
      <c r="RA706" s="2"/>
      <c r="RB706" s="2"/>
      <c r="RC706" s="2"/>
      <c r="RD706" s="2"/>
      <c r="RE706" s="2"/>
      <c r="RF706" s="2"/>
      <c r="RG706" s="2"/>
      <c r="RH706" s="2"/>
      <c r="RI706" s="2"/>
      <c r="RJ706" s="2"/>
      <c r="RK706" s="2"/>
      <c r="RL706" s="2"/>
      <c r="RM706" s="2"/>
      <c r="RN706" s="2"/>
      <c r="RO706" s="2"/>
      <c r="RP706" s="2"/>
      <c r="RQ706" s="2"/>
      <c r="RR706" s="2"/>
      <c r="RS706" s="2"/>
      <c r="RT706" s="2"/>
      <c r="RU706" s="2"/>
      <c r="RV706" s="2"/>
      <c r="RW706" s="2"/>
      <c r="RX706" s="2"/>
      <c r="RY706" s="2"/>
      <c r="RZ706" s="2"/>
      <c r="SA706" s="2"/>
      <c r="SB706" s="2"/>
      <c r="SC706" s="2"/>
      <c r="SD706" s="2"/>
      <c r="SE706" s="2"/>
      <c r="SF706" s="2"/>
      <c r="SG706" s="2"/>
      <c r="SH706" s="2"/>
      <c r="SI706" s="2"/>
      <c r="SJ706" s="2"/>
      <c r="SK706" s="2"/>
      <c r="SL706" s="2"/>
      <c r="SM706" s="2"/>
      <c r="SN706" s="2"/>
      <c r="SO706" s="2"/>
      <c r="SP706" s="2"/>
      <c r="SQ706" s="2"/>
      <c r="SR706" s="2"/>
      <c r="SS706" s="2"/>
      <c r="ST706" s="2"/>
      <c r="SU706" s="2"/>
      <c r="SV706" s="2"/>
      <c r="SW706" s="2"/>
      <c r="SX706" s="2"/>
      <c r="SY706" s="2"/>
      <c r="SZ706" s="2"/>
      <c r="TA706" s="2"/>
      <c r="TB706" s="2"/>
      <c r="TC706" s="2"/>
      <c r="TD706" s="2"/>
      <c r="TE706" s="2"/>
      <c r="TF706" s="2"/>
      <c r="TG706" s="2"/>
      <c r="TH706" s="2"/>
      <c r="TI706" s="2"/>
      <c r="TJ706" s="2"/>
      <c r="TK706" s="2"/>
      <c r="TL706" s="2"/>
      <c r="TM706" s="2"/>
      <c r="TN706" s="2"/>
      <c r="TO706" s="2"/>
      <c r="TP706" s="2"/>
      <c r="TQ706" s="2"/>
      <c r="TR706" s="2"/>
      <c r="TS706" s="2"/>
      <c r="TT706" s="2"/>
      <c r="TU706" s="2"/>
      <c r="TV706" s="2"/>
      <c r="TW706" s="2"/>
      <c r="TX706" s="2"/>
      <c r="TY706" s="2"/>
      <c r="TZ706" s="2"/>
      <c r="UA706" s="2"/>
      <c r="UB706" s="2"/>
      <c r="UC706" s="2"/>
      <c r="UD706" s="2"/>
      <c r="UE706" s="2"/>
      <c r="UF706" s="2"/>
      <c r="UG706" s="2"/>
      <c r="UH706" s="2"/>
      <c r="UI706" s="2"/>
      <c r="UJ706" s="2"/>
      <c r="UK706" s="2"/>
      <c r="UL706" s="2"/>
      <c r="UM706" s="2"/>
      <c r="UN706" s="2"/>
      <c r="UO706" s="2"/>
      <c r="UP706" s="2"/>
      <c r="UQ706" s="2"/>
      <c r="UR706" s="2"/>
      <c r="US706" s="2"/>
      <c r="UT706" s="2"/>
      <c r="UU706" s="2"/>
      <c r="UV706" s="2"/>
      <c r="UW706" s="2"/>
      <c r="UX706" s="2"/>
      <c r="UY706" s="2"/>
      <c r="UZ706" s="2"/>
      <c r="VA706" s="2"/>
      <c r="VB706" s="2"/>
      <c r="VC706" s="2"/>
      <c r="VD706" s="2"/>
      <c r="VE706" s="2"/>
      <c r="VF706" s="2"/>
      <c r="VG706" s="2"/>
      <c r="VH706" s="2"/>
      <c r="VI706" s="2"/>
      <c r="VJ706" s="2"/>
      <c r="VK706" s="2"/>
      <c r="VL706" s="2"/>
      <c r="VM706" s="2"/>
      <c r="VN706" s="2"/>
      <c r="VO706" s="2"/>
      <c r="VP706" s="2"/>
      <c r="VQ706" s="2"/>
      <c r="VR706" s="2"/>
      <c r="VS706" s="2"/>
      <c r="VT706" s="2"/>
      <c r="VU706" s="2"/>
      <c r="VV706" s="2"/>
      <c r="VW706" s="2"/>
      <c r="VX706" s="2"/>
      <c r="VY706" s="2"/>
      <c r="VZ706" s="2"/>
      <c r="WA706" s="2"/>
      <c r="WB706" s="2"/>
      <c r="WC706" s="2"/>
      <c r="WD706" s="2"/>
      <c r="WE706" s="2"/>
      <c r="WF706" s="2"/>
      <c r="WG706" s="2"/>
      <c r="WH706" s="2"/>
      <c r="WI706" s="2"/>
      <c r="WJ706" s="2"/>
      <c r="WK706" s="2"/>
      <c r="WL706" s="2"/>
      <c r="WM706" s="2"/>
      <c r="WN706" s="2"/>
      <c r="WO706" s="2"/>
      <c r="WP706" s="2"/>
      <c r="WQ706" s="2"/>
      <c r="WR706" s="2"/>
      <c r="WS706" s="2"/>
      <c r="WT706" s="2"/>
      <c r="WU706" s="2"/>
      <c r="WV706" s="2"/>
      <c r="WW706" s="2"/>
      <c r="WX706" s="2"/>
      <c r="WY706" s="2"/>
      <c r="WZ706" s="2"/>
      <c r="XA706" s="2"/>
      <c r="XB706" s="2"/>
      <c r="XC706" s="2"/>
      <c r="XD706" s="2"/>
      <c r="XE706" s="2"/>
      <c r="XF706" s="2"/>
      <c r="XG706" s="2"/>
      <c r="XH706" s="2"/>
      <c r="XI706" s="2"/>
      <c r="XJ706" s="2"/>
      <c r="XK706" s="2"/>
      <c r="XL706" s="2"/>
      <c r="XM706" s="2"/>
      <c r="XN706" s="2"/>
      <c r="XO706" s="2"/>
      <c r="XP706" s="2"/>
      <c r="XQ706" s="2"/>
      <c r="XR706" s="2"/>
      <c r="XS706" s="2"/>
      <c r="XT706" s="2"/>
      <c r="XU706" s="2"/>
      <c r="XV706" s="2"/>
      <c r="XW706" s="2"/>
      <c r="XX706" s="2"/>
      <c r="XY706" s="2"/>
      <c r="XZ706" s="2"/>
      <c r="YA706" s="2"/>
      <c r="YB706" s="2"/>
      <c r="YC706" s="2"/>
      <c r="YD706" s="2"/>
      <c r="YE706" s="2"/>
      <c r="YF706" s="2"/>
      <c r="YG706" s="2"/>
      <c r="YH706" s="2"/>
      <c r="YI706" s="2"/>
      <c r="YJ706" s="2"/>
      <c r="YK706" s="2"/>
      <c r="YL706" s="2"/>
      <c r="YM706" s="2"/>
      <c r="YN706" s="2"/>
      <c r="YO706" s="2"/>
      <c r="YP706" s="2"/>
      <c r="YQ706" s="2"/>
      <c r="YR706" s="2"/>
      <c r="YS706" s="2"/>
      <c r="YT706" s="2"/>
      <c r="YU706" s="2"/>
      <c r="YV706" s="2"/>
      <c r="YW706" s="2"/>
      <c r="YX706" s="2"/>
      <c r="YY706" s="2"/>
      <c r="YZ706" s="2"/>
      <c r="ZA706" s="2"/>
      <c r="ZB706" s="2"/>
      <c r="ZC706" s="2"/>
      <c r="ZD706" s="2"/>
      <c r="ZE706" s="2"/>
      <c r="ZF706" s="2"/>
      <c r="ZG706" s="2"/>
      <c r="ZH706" s="2"/>
      <c r="ZI706" s="2"/>
      <c r="ZJ706" s="2"/>
      <c r="ZK706" s="2"/>
      <c r="ZL706" s="2"/>
      <c r="ZM706" s="2"/>
      <c r="ZN706" s="2"/>
      <c r="ZO706" s="2"/>
      <c r="ZP706" s="2"/>
      <c r="ZQ706" s="2"/>
      <c r="ZR706" s="2"/>
      <c r="ZS706" s="2"/>
      <c r="ZT706" s="2"/>
      <c r="ZU706" s="2"/>
      <c r="ZV706" s="2"/>
      <c r="ZW706" s="2"/>
      <c r="ZX706" s="2"/>
      <c r="ZY706" s="2"/>
      <c r="ZZ706" s="2"/>
      <c r="AAA706" s="2"/>
      <c r="AAB706" s="2"/>
      <c r="AAC706" s="2"/>
      <c r="AAD706" s="2"/>
      <c r="AAE706" s="2"/>
      <c r="AAF706" s="2"/>
      <c r="AAG706" s="2"/>
      <c r="AAH706" s="2"/>
      <c r="AAI706" s="2"/>
      <c r="AAJ706" s="2"/>
      <c r="AAK706" s="2"/>
      <c r="AAL706" s="2"/>
      <c r="AAM706" s="2"/>
      <c r="AAN706" s="2"/>
      <c r="AAO706" s="2"/>
      <c r="AAP706" s="2"/>
      <c r="AAQ706" s="2"/>
      <c r="AAR706" s="2"/>
      <c r="AAS706" s="2"/>
      <c r="AAT706" s="2"/>
      <c r="AAU706" s="2"/>
      <c r="AAV706" s="2"/>
      <c r="AAW706" s="2"/>
      <c r="AAX706" s="2"/>
      <c r="AAY706" s="2"/>
      <c r="AAZ706" s="2"/>
      <c r="ABA706" s="2"/>
      <c r="ABB706" s="2"/>
      <c r="ABC706" s="2"/>
      <c r="ABD706" s="2"/>
      <c r="ABE706" s="2"/>
      <c r="ABF706" s="2"/>
      <c r="ABG706" s="2"/>
      <c r="ABH706" s="2"/>
      <c r="ABI706" s="2"/>
      <c r="ABJ706" s="2"/>
      <c r="ABK706" s="2"/>
      <c r="ABL706" s="2"/>
      <c r="ABM706" s="2"/>
      <c r="ABN706" s="2"/>
      <c r="ABO706" s="2"/>
      <c r="ABP706" s="2"/>
      <c r="ABQ706" s="2"/>
      <c r="ABR706" s="2"/>
      <c r="ABS706" s="2"/>
      <c r="ABT706" s="2"/>
      <c r="ABU706" s="2"/>
      <c r="ABV706" s="2"/>
      <c r="ABW706" s="2"/>
      <c r="ABX706" s="2"/>
      <c r="ABY706" s="2"/>
      <c r="ABZ706" s="2"/>
      <c r="ACA706" s="2"/>
      <c r="ACB706" s="2"/>
      <c r="ACC706" s="2"/>
      <c r="ACD706" s="2"/>
      <c r="ACE706" s="2"/>
      <c r="ACF706" s="2"/>
      <c r="ACG706" s="2"/>
      <c r="ACH706" s="2"/>
      <c r="ACI706" s="2"/>
      <c r="ACJ706" s="2"/>
      <c r="ACK706" s="2"/>
      <c r="ACL706" s="2"/>
      <c r="ACM706" s="2"/>
      <c r="ACN706" s="2"/>
      <c r="ACO706" s="2"/>
      <c r="ACP706" s="2"/>
      <c r="ACQ706" s="2"/>
      <c r="ACR706" s="2"/>
      <c r="ACS706" s="2"/>
      <c r="ACT706" s="2"/>
      <c r="ACU706" s="2"/>
      <c r="ACV706" s="2"/>
      <c r="ACW706" s="2"/>
      <c r="ACX706" s="2"/>
      <c r="ACY706" s="2"/>
      <c r="ACZ706" s="2"/>
      <c r="ADA706" s="2"/>
      <c r="ADB706" s="2"/>
      <c r="ADC706" s="2"/>
      <c r="ADD706" s="2"/>
      <c r="ADE706" s="2"/>
      <c r="ADF706" s="2"/>
      <c r="ADG706" s="2"/>
      <c r="ADH706" s="2"/>
      <c r="ADI706" s="2"/>
      <c r="ADJ706" s="2"/>
      <c r="ADK706" s="2"/>
      <c r="ADL706" s="2"/>
      <c r="ADM706" s="2"/>
      <c r="ADN706" s="2"/>
      <c r="ADO706" s="2"/>
      <c r="ADP706" s="2"/>
      <c r="ADQ706" s="2"/>
      <c r="ADR706" s="2"/>
      <c r="ADS706" s="2"/>
      <c r="ADT706" s="2"/>
      <c r="ADU706" s="2"/>
      <c r="ADV706" s="2"/>
      <c r="ADW706" s="2"/>
      <c r="ADX706" s="2"/>
      <c r="ADY706" s="2"/>
      <c r="ADZ706" s="2"/>
      <c r="AEA706" s="2"/>
      <c r="AEB706" s="2"/>
      <c r="AEC706" s="2"/>
      <c r="AED706" s="2"/>
      <c r="AEE706" s="2"/>
      <c r="AEF706" s="2"/>
      <c r="AEG706" s="2"/>
      <c r="AEH706" s="2"/>
      <c r="AEI706" s="2"/>
      <c r="AEJ706" s="2"/>
      <c r="AEK706" s="2"/>
      <c r="AEL706" s="2"/>
      <c r="AEM706" s="2"/>
      <c r="AEN706" s="2"/>
      <c r="AEO706" s="2"/>
      <c r="AEP706" s="2"/>
      <c r="AEQ706" s="2"/>
      <c r="AER706" s="2"/>
      <c r="AES706" s="2"/>
      <c r="AET706" s="2"/>
      <c r="AEU706" s="2"/>
      <c r="AEV706" s="2"/>
      <c r="AEW706" s="2"/>
      <c r="AEX706" s="2"/>
      <c r="AEY706" s="2"/>
      <c r="AEZ706" s="2"/>
      <c r="AFA706" s="2"/>
      <c r="AFB706" s="2"/>
      <c r="AFC706" s="2"/>
      <c r="AFD706" s="2"/>
      <c r="AFE706" s="2"/>
      <c r="AFF706" s="2"/>
      <c r="AFG706" s="2"/>
      <c r="AFH706" s="2"/>
      <c r="AFI706" s="2"/>
      <c r="AFJ706" s="2"/>
      <c r="AFK706" s="2"/>
      <c r="AFL706" s="2"/>
      <c r="AFM706" s="2"/>
      <c r="AFN706" s="2"/>
      <c r="AFO706" s="2"/>
      <c r="AFP706" s="2"/>
      <c r="AFQ706" s="2"/>
      <c r="AFR706" s="2"/>
      <c r="AFS706" s="2"/>
      <c r="AFT706" s="2"/>
      <c r="AFU706" s="2"/>
      <c r="AFV706" s="2"/>
      <c r="AFW706" s="2"/>
      <c r="AFX706" s="2"/>
      <c r="AFY706" s="2"/>
      <c r="AFZ706" s="2"/>
      <c r="AGA706" s="2"/>
      <c r="AGB706" s="2"/>
      <c r="AGC706" s="2"/>
      <c r="AGD706" s="2"/>
      <c r="AGE706" s="2"/>
      <c r="AGF706" s="2"/>
      <c r="AGG706" s="2"/>
      <c r="AGH706" s="2"/>
      <c r="AGI706" s="2"/>
      <c r="AGJ706" s="2"/>
      <c r="AGK706" s="2"/>
      <c r="AGL706" s="2"/>
      <c r="AGM706" s="2"/>
      <c r="AGN706" s="2"/>
      <c r="AGO706" s="2"/>
      <c r="AGP706" s="2"/>
      <c r="AGQ706" s="2"/>
      <c r="AGR706" s="2"/>
      <c r="AGS706" s="2"/>
      <c r="AGT706" s="2"/>
      <c r="AGU706" s="2"/>
      <c r="AGV706" s="2"/>
      <c r="AGW706" s="2"/>
      <c r="AGX706" s="2"/>
      <c r="AGY706" s="2"/>
      <c r="AGZ706" s="2"/>
      <c r="AHA706" s="2"/>
      <c r="AHB706" s="2"/>
      <c r="AHC706" s="2"/>
      <c r="AHD706" s="2"/>
      <c r="AHE706" s="2"/>
      <c r="AHF706" s="2"/>
      <c r="AHG706" s="2"/>
      <c r="AHH706" s="2"/>
      <c r="AHI706" s="2"/>
      <c r="AHJ706" s="2"/>
      <c r="AHK706" s="2"/>
      <c r="AHL706" s="2"/>
      <c r="AHM706" s="2"/>
      <c r="AHN706" s="2"/>
      <c r="AHO706" s="2"/>
      <c r="AHP706" s="2"/>
      <c r="AHQ706" s="2"/>
      <c r="AHR706" s="2"/>
      <c r="AHS706" s="2"/>
      <c r="AHT706" s="2"/>
      <c r="AHU706" s="2"/>
      <c r="AHV706" s="2"/>
      <c r="AHW706" s="2"/>
      <c r="AHX706" s="2"/>
      <c r="AHY706" s="2"/>
      <c r="AHZ706" s="2"/>
      <c r="AIA706" s="2"/>
      <c r="AIB706" s="2"/>
      <c r="AIC706" s="2"/>
      <c r="AID706" s="2"/>
      <c r="AIE706" s="2"/>
      <c r="AIF706" s="2"/>
      <c r="AIG706" s="2"/>
      <c r="AIH706" s="2"/>
      <c r="AII706" s="2"/>
      <c r="AIJ706" s="2"/>
      <c r="AIK706" s="2"/>
      <c r="AIL706" s="2"/>
      <c r="AIM706" s="2"/>
      <c r="AIN706" s="2"/>
      <c r="AIO706" s="2"/>
      <c r="AIP706" s="2"/>
      <c r="AIQ706" s="2"/>
      <c r="AIR706" s="2"/>
      <c r="AIS706" s="2"/>
      <c r="AIT706" s="2"/>
      <c r="AIU706" s="2"/>
      <c r="AIV706" s="2"/>
      <c r="AIW706" s="2"/>
      <c r="AIX706" s="2"/>
      <c r="AIY706" s="2"/>
      <c r="AIZ706" s="2"/>
      <c r="AJA706" s="2"/>
      <c r="AJB706" s="2"/>
      <c r="AJC706" s="2"/>
      <c r="AJD706" s="2"/>
      <c r="AJE706" s="2"/>
      <c r="AJF706" s="2"/>
      <c r="AJG706" s="2"/>
      <c r="AJH706" s="2"/>
      <c r="AJI706" s="2"/>
      <c r="AJJ706" s="2"/>
      <c r="AJK706" s="2"/>
      <c r="AJL706" s="2"/>
      <c r="AJM706" s="2"/>
      <c r="AJN706" s="2"/>
      <c r="AJO706" s="2"/>
      <c r="AJP706" s="2"/>
      <c r="AJQ706" s="2"/>
      <c r="AJR706" s="2"/>
      <c r="AJS706" s="2"/>
      <c r="AJT706" s="2"/>
      <c r="AJU706" s="2"/>
      <c r="AJV706" s="2"/>
      <c r="AJW706" s="2"/>
      <c r="AJX706" s="2"/>
      <c r="AJY706" s="2"/>
      <c r="AJZ706" s="2"/>
      <c r="AKA706" s="2"/>
      <c r="AKB706" s="2"/>
      <c r="AKC706" s="2"/>
      <c r="AKD706" s="2"/>
      <c r="AKE706" s="2"/>
      <c r="AKF706" s="2"/>
      <c r="AKG706" s="2"/>
      <c r="AKH706" s="2"/>
      <c r="AKI706" s="2"/>
      <c r="AKJ706" s="2"/>
      <c r="AKK706" s="2"/>
      <c r="AKL706" s="2"/>
      <c r="AKM706" s="2"/>
      <c r="AKN706" s="2"/>
      <c r="AKO706" s="2"/>
      <c r="AKP706" s="2"/>
      <c r="AKQ706" s="2"/>
      <c r="AKR706" s="2"/>
      <c r="AKS706" s="2"/>
      <c r="AKT706" s="2"/>
      <c r="AKU706" s="2"/>
      <c r="AKV706" s="2"/>
      <c r="AKW706" s="2"/>
      <c r="AKX706" s="2"/>
      <c r="AKY706" s="2"/>
      <c r="AKZ706" s="2"/>
      <c r="ALA706" s="2"/>
      <c r="ALB706" s="2"/>
      <c r="ALC706" s="2"/>
      <c r="ALD706" s="2"/>
      <c r="ALE706" s="2"/>
      <c r="ALF706" s="2"/>
      <c r="ALG706" s="2"/>
      <c r="ALH706" s="2"/>
      <c r="ALI706" s="2"/>
      <c r="ALJ706" s="2"/>
      <c r="ALK706" s="2"/>
      <c r="ALL706" s="2"/>
      <c r="ALM706" s="2"/>
      <c r="ALN706" s="2"/>
      <c r="ALO706" s="2"/>
      <c r="ALP706" s="2"/>
      <c r="ALQ706" s="2"/>
      <c r="ALR706" s="2"/>
      <c r="ALS706" s="2"/>
      <c r="ALT706" s="2"/>
      <c r="ALU706" s="2"/>
      <c r="ALV706" s="2"/>
      <c r="ALW706" s="2"/>
      <c r="ALX706" s="2"/>
      <c r="ALY706" s="2"/>
      <c r="ALZ706" s="2"/>
      <c r="AMA706" s="2"/>
      <c r="AMB706" s="2"/>
      <c r="AMC706" s="2"/>
      <c r="AMD706" s="2"/>
      <c r="AME706" s="2"/>
      <c r="AMF706" s="2"/>
      <c r="AMG706" s="2"/>
      <c r="AMH706" s="2"/>
      <c r="AMI706" s="2"/>
      <c r="AMJ706" s="2"/>
      <c r="AMK706" s="2"/>
    </row>
    <row r="707" spans="1:1025" ht="15" customHeight="1">
      <c r="A707" s="227"/>
      <c r="B707" s="61"/>
      <c r="C707" s="29"/>
      <c r="D707" s="50"/>
      <c r="E707" s="50"/>
      <c r="F707" s="50"/>
      <c r="G707" s="50"/>
      <c r="H707" s="50"/>
      <c r="I707" s="50"/>
      <c r="J707" s="50"/>
      <c r="K707" s="50"/>
      <c r="L707" s="208"/>
      <c r="M707" s="242"/>
      <c r="N707" s="50"/>
      <c r="O707" s="50"/>
      <c r="P707" s="50"/>
      <c r="Q707" s="50"/>
      <c r="R707" s="50"/>
      <c r="S707" s="50"/>
      <c r="T707" s="50"/>
      <c r="U707" s="50"/>
      <c r="V707" s="51"/>
      <c r="W707" s="62"/>
      <c r="X707" s="61"/>
      <c r="Y707" s="53">
        <f t="shared" si="20"/>
        <v>0</v>
      </c>
      <c r="Z707" s="54">
        <f t="shared" si="21"/>
        <v>0</v>
      </c>
      <c r="AA707" s="54">
        <f>IF(Y707=0,0,IF(Y707&gt;7,AVERAGE(LARGE(D707:W707,{1,2,3,4,5,6,7,8})),0))</f>
        <v>0</v>
      </c>
      <c r="AB707" s="54">
        <f>IF(Y707=0,0,IF(Y707&gt;7,SUM(LARGE(D707:W707,{1,2,3,4,5,6,7,8})),0))</f>
        <v>0</v>
      </c>
      <c r="AC707" s="65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  <c r="II707" s="2"/>
      <c r="IJ707" s="2"/>
      <c r="IK707" s="2"/>
      <c r="IL707" s="2"/>
      <c r="IM707" s="2"/>
      <c r="IN707" s="2"/>
      <c r="IO707" s="2"/>
      <c r="IP707" s="2"/>
      <c r="IQ707" s="2"/>
      <c r="IR707" s="2"/>
      <c r="IS707" s="2"/>
      <c r="IT707" s="2"/>
      <c r="IU707" s="2"/>
      <c r="IV707" s="2"/>
      <c r="IW707" s="2"/>
      <c r="IX707" s="2"/>
      <c r="IY707" s="2"/>
      <c r="IZ707" s="2"/>
      <c r="JA707" s="2"/>
      <c r="JB707" s="2"/>
      <c r="JC707" s="2"/>
      <c r="JD707" s="2"/>
      <c r="JE707" s="2"/>
      <c r="JF707" s="2"/>
      <c r="JG707" s="2"/>
      <c r="JH707" s="2"/>
      <c r="JI707" s="2"/>
      <c r="JJ707" s="2"/>
      <c r="JK707" s="2"/>
      <c r="JL707" s="2"/>
      <c r="JM707" s="2"/>
      <c r="JN707" s="2"/>
      <c r="JO707" s="2"/>
      <c r="JP707" s="2"/>
      <c r="JQ707" s="2"/>
      <c r="JR707" s="2"/>
      <c r="JS707" s="2"/>
      <c r="JT707" s="2"/>
      <c r="JU707" s="2"/>
      <c r="JV707" s="2"/>
      <c r="JW707" s="2"/>
      <c r="JX707" s="2"/>
      <c r="JY707" s="2"/>
      <c r="JZ707" s="2"/>
      <c r="KA707" s="2"/>
      <c r="KB707" s="2"/>
      <c r="KC707" s="2"/>
      <c r="KD707" s="2"/>
      <c r="KE707" s="2"/>
      <c r="KF707" s="2"/>
      <c r="KG707" s="2"/>
      <c r="KH707" s="2"/>
      <c r="KI707" s="2"/>
      <c r="KJ707" s="2"/>
      <c r="KK707" s="2"/>
      <c r="KL707" s="2"/>
      <c r="KM707" s="2"/>
      <c r="KN707" s="2"/>
      <c r="KO707" s="2"/>
      <c r="KP707" s="2"/>
      <c r="KQ707" s="2"/>
      <c r="KR707" s="2"/>
      <c r="KS707" s="2"/>
      <c r="KT707" s="2"/>
      <c r="KU707" s="2"/>
      <c r="KV707" s="2"/>
      <c r="KW707" s="2"/>
      <c r="KX707" s="2"/>
      <c r="KY707" s="2"/>
      <c r="KZ707" s="2"/>
      <c r="LA707" s="2"/>
      <c r="LB707" s="2"/>
      <c r="LC707" s="2"/>
      <c r="LD707" s="2"/>
      <c r="LE707" s="2"/>
      <c r="LF707" s="2"/>
      <c r="LG707" s="2"/>
      <c r="LH707" s="2"/>
      <c r="LI707" s="2"/>
      <c r="LJ707" s="2"/>
      <c r="LK707" s="2"/>
      <c r="LL707" s="2"/>
      <c r="LM707" s="2"/>
      <c r="LN707" s="2"/>
      <c r="LO707" s="2"/>
      <c r="LP707" s="2"/>
      <c r="LQ707" s="2"/>
      <c r="LR707" s="2"/>
      <c r="LS707" s="2"/>
      <c r="LT707" s="2"/>
      <c r="LU707" s="2"/>
      <c r="LV707" s="2"/>
      <c r="LW707" s="2"/>
      <c r="LX707" s="2"/>
      <c r="LY707" s="2"/>
      <c r="LZ707" s="2"/>
      <c r="MA707" s="2"/>
      <c r="MB707" s="2"/>
      <c r="MC707" s="2"/>
      <c r="MD707" s="2"/>
      <c r="ME707" s="2"/>
      <c r="MF707" s="2"/>
      <c r="MG707" s="2"/>
      <c r="MH707" s="2"/>
      <c r="MI707" s="2"/>
      <c r="MJ707" s="2"/>
      <c r="MK707" s="2"/>
      <c r="ML707" s="2"/>
      <c r="MM707" s="2"/>
      <c r="MN707" s="2"/>
      <c r="MO707" s="2"/>
      <c r="MP707" s="2"/>
      <c r="MQ707" s="2"/>
      <c r="MR707" s="2"/>
      <c r="MS707" s="2"/>
      <c r="MT707" s="2"/>
      <c r="MU707" s="2"/>
      <c r="MV707" s="2"/>
      <c r="MW707" s="2"/>
      <c r="MX707" s="2"/>
      <c r="MY707" s="2"/>
      <c r="MZ707" s="2"/>
      <c r="NA707" s="2"/>
      <c r="NB707" s="2"/>
      <c r="NC707" s="2"/>
      <c r="ND707" s="2"/>
      <c r="NE707" s="2"/>
      <c r="NF707" s="2"/>
      <c r="NG707" s="2"/>
      <c r="NH707" s="2"/>
      <c r="NI707" s="2"/>
      <c r="NJ707" s="2"/>
      <c r="NK707" s="2"/>
      <c r="NL707" s="2"/>
      <c r="NM707" s="2"/>
      <c r="NN707" s="2"/>
      <c r="NO707" s="2"/>
      <c r="NP707" s="2"/>
      <c r="NQ707" s="2"/>
      <c r="NR707" s="2"/>
      <c r="NS707" s="2"/>
      <c r="NT707" s="2"/>
      <c r="NU707" s="2"/>
      <c r="NV707" s="2"/>
      <c r="NW707" s="2"/>
      <c r="NX707" s="2"/>
      <c r="NY707" s="2"/>
      <c r="NZ707" s="2"/>
      <c r="OA707" s="2"/>
      <c r="OB707" s="2"/>
      <c r="OC707" s="2"/>
      <c r="OD707" s="2"/>
      <c r="OE707" s="2"/>
      <c r="OF707" s="2"/>
      <c r="OG707" s="2"/>
      <c r="OH707" s="2"/>
      <c r="OI707" s="2"/>
      <c r="OJ707" s="2"/>
      <c r="OK707" s="2"/>
      <c r="OL707" s="2"/>
      <c r="OM707" s="2"/>
      <c r="ON707" s="2"/>
      <c r="OO707" s="2"/>
      <c r="OP707" s="2"/>
      <c r="OQ707" s="2"/>
      <c r="OR707" s="2"/>
      <c r="OS707" s="2"/>
      <c r="OT707" s="2"/>
      <c r="OU707" s="2"/>
      <c r="OV707" s="2"/>
      <c r="OW707" s="2"/>
      <c r="OX707" s="2"/>
      <c r="OY707" s="2"/>
      <c r="OZ707" s="2"/>
      <c r="PA707" s="2"/>
      <c r="PB707" s="2"/>
      <c r="PC707" s="2"/>
      <c r="PD707" s="2"/>
      <c r="PE707" s="2"/>
      <c r="PF707" s="2"/>
      <c r="PG707" s="2"/>
      <c r="PH707" s="2"/>
      <c r="PI707" s="2"/>
      <c r="PJ707" s="2"/>
      <c r="PK707" s="2"/>
      <c r="PL707" s="2"/>
      <c r="PM707" s="2"/>
      <c r="PN707" s="2"/>
      <c r="PO707" s="2"/>
      <c r="PP707" s="2"/>
      <c r="PQ707" s="2"/>
      <c r="PR707" s="2"/>
      <c r="PS707" s="2"/>
      <c r="PT707" s="2"/>
      <c r="PU707" s="2"/>
      <c r="PV707" s="2"/>
      <c r="PW707" s="2"/>
      <c r="PX707" s="2"/>
      <c r="PY707" s="2"/>
      <c r="PZ707" s="2"/>
      <c r="QA707" s="2"/>
      <c r="QB707" s="2"/>
      <c r="QC707" s="2"/>
      <c r="QD707" s="2"/>
      <c r="QE707" s="2"/>
      <c r="QF707" s="2"/>
      <c r="QG707" s="2"/>
      <c r="QH707" s="2"/>
      <c r="QI707" s="2"/>
      <c r="QJ707" s="2"/>
      <c r="QK707" s="2"/>
      <c r="QL707" s="2"/>
      <c r="QM707" s="2"/>
      <c r="QN707" s="2"/>
      <c r="QO707" s="2"/>
      <c r="QP707" s="2"/>
      <c r="QQ707" s="2"/>
      <c r="QR707" s="2"/>
      <c r="QS707" s="2"/>
      <c r="QT707" s="2"/>
      <c r="QU707" s="2"/>
      <c r="QV707" s="2"/>
      <c r="QW707" s="2"/>
      <c r="QX707" s="2"/>
      <c r="QY707" s="2"/>
      <c r="QZ707" s="2"/>
      <c r="RA707" s="2"/>
      <c r="RB707" s="2"/>
      <c r="RC707" s="2"/>
      <c r="RD707" s="2"/>
      <c r="RE707" s="2"/>
      <c r="RF707" s="2"/>
      <c r="RG707" s="2"/>
      <c r="RH707" s="2"/>
      <c r="RI707" s="2"/>
      <c r="RJ707" s="2"/>
      <c r="RK707" s="2"/>
      <c r="RL707" s="2"/>
      <c r="RM707" s="2"/>
      <c r="RN707" s="2"/>
      <c r="RO707" s="2"/>
      <c r="RP707" s="2"/>
      <c r="RQ707" s="2"/>
      <c r="RR707" s="2"/>
      <c r="RS707" s="2"/>
      <c r="RT707" s="2"/>
      <c r="RU707" s="2"/>
      <c r="RV707" s="2"/>
      <c r="RW707" s="2"/>
      <c r="RX707" s="2"/>
      <c r="RY707" s="2"/>
      <c r="RZ707" s="2"/>
      <c r="SA707" s="2"/>
      <c r="SB707" s="2"/>
      <c r="SC707" s="2"/>
      <c r="SD707" s="2"/>
      <c r="SE707" s="2"/>
      <c r="SF707" s="2"/>
      <c r="SG707" s="2"/>
      <c r="SH707" s="2"/>
      <c r="SI707" s="2"/>
      <c r="SJ707" s="2"/>
      <c r="SK707" s="2"/>
      <c r="SL707" s="2"/>
      <c r="SM707" s="2"/>
      <c r="SN707" s="2"/>
      <c r="SO707" s="2"/>
      <c r="SP707" s="2"/>
      <c r="SQ707" s="2"/>
      <c r="SR707" s="2"/>
      <c r="SS707" s="2"/>
      <c r="ST707" s="2"/>
      <c r="SU707" s="2"/>
      <c r="SV707" s="2"/>
      <c r="SW707" s="2"/>
      <c r="SX707" s="2"/>
      <c r="SY707" s="2"/>
      <c r="SZ707" s="2"/>
      <c r="TA707" s="2"/>
      <c r="TB707" s="2"/>
      <c r="TC707" s="2"/>
      <c r="TD707" s="2"/>
      <c r="TE707" s="2"/>
      <c r="TF707" s="2"/>
      <c r="TG707" s="2"/>
      <c r="TH707" s="2"/>
      <c r="TI707" s="2"/>
      <c r="TJ707" s="2"/>
      <c r="TK707" s="2"/>
      <c r="TL707" s="2"/>
      <c r="TM707" s="2"/>
      <c r="TN707" s="2"/>
      <c r="TO707" s="2"/>
      <c r="TP707" s="2"/>
      <c r="TQ707" s="2"/>
      <c r="TR707" s="2"/>
      <c r="TS707" s="2"/>
      <c r="TT707" s="2"/>
      <c r="TU707" s="2"/>
      <c r="TV707" s="2"/>
      <c r="TW707" s="2"/>
      <c r="TX707" s="2"/>
      <c r="TY707" s="2"/>
      <c r="TZ707" s="2"/>
      <c r="UA707" s="2"/>
      <c r="UB707" s="2"/>
      <c r="UC707" s="2"/>
      <c r="UD707" s="2"/>
      <c r="UE707" s="2"/>
      <c r="UF707" s="2"/>
      <c r="UG707" s="2"/>
      <c r="UH707" s="2"/>
      <c r="UI707" s="2"/>
      <c r="UJ707" s="2"/>
      <c r="UK707" s="2"/>
      <c r="UL707" s="2"/>
      <c r="UM707" s="2"/>
      <c r="UN707" s="2"/>
      <c r="UO707" s="2"/>
      <c r="UP707" s="2"/>
      <c r="UQ707" s="2"/>
      <c r="UR707" s="2"/>
      <c r="US707" s="2"/>
      <c r="UT707" s="2"/>
      <c r="UU707" s="2"/>
      <c r="UV707" s="2"/>
      <c r="UW707" s="2"/>
      <c r="UX707" s="2"/>
      <c r="UY707" s="2"/>
      <c r="UZ707" s="2"/>
      <c r="VA707" s="2"/>
      <c r="VB707" s="2"/>
      <c r="VC707" s="2"/>
      <c r="VD707" s="2"/>
      <c r="VE707" s="2"/>
      <c r="VF707" s="2"/>
      <c r="VG707" s="2"/>
      <c r="VH707" s="2"/>
      <c r="VI707" s="2"/>
      <c r="VJ707" s="2"/>
      <c r="VK707" s="2"/>
      <c r="VL707" s="2"/>
      <c r="VM707" s="2"/>
      <c r="VN707" s="2"/>
      <c r="VO707" s="2"/>
      <c r="VP707" s="2"/>
      <c r="VQ707" s="2"/>
      <c r="VR707" s="2"/>
      <c r="VS707" s="2"/>
      <c r="VT707" s="2"/>
      <c r="VU707" s="2"/>
      <c r="VV707" s="2"/>
      <c r="VW707" s="2"/>
      <c r="VX707" s="2"/>
      <c r="VY707" s="2"/>
      <c r="VZ707" s="2"/>
      <c r="WA707" s="2"/>
      <c r="WB707" s="2"/>
      <c r="WC707" s="2"/>
      <c r="WD707" s="2"/>
      <c r="WE707" s="2"/>
      <c r="WF707" s="2"/>
      <c r="WG707" s="2"/>
      <c r="WH707" s="2"/>
      <c r="WI707" s="2"/>
      <c r="WJ707" s="2"/>
      <c r="WK707" s="2"/>
      <c r="WL707" s="2"/>
      <c r="WM707" s="2"/>
      <c r="WN707" s="2"/>
      <c r="WO707" s="2"/>
      <c r="WP707" s="2"/>
      <c r="WQ707" s="2"/>
      <c r="WR707" s="2"/>
      <c r="WS707" s="2"/>
      <c r="WT707" s="2"/>
      <c r="WU707" s="2"/>
      <c r="WV707" s="2"/>
      <c r="WW707" s="2"/>
      <c r="WX707" s="2"/>
      <c r="WY707" s="2"/>
      <c r="WZ707" s="2"/>
      <c r="XA707" s="2"/>
      <c r="XB707" s="2"/>
      <c r="XC707" s="2"/>
      <c r="XD707" s="2"/>
      <c r="XE707" s="2"/>
      <c r="XF707" s="2"/>
      <c r="XG707" s="2"/>
      <c r="XH707" s="2"/>
      <c r="XI707" s="2"/>
      <c r="XJ707" s="2"/>
      <c r="XK707" s="2"/>
      <c r="XL707" s="2"/>
      <c r="XM707" s="2"/>
      <c r="XN707" s="2"/>
      <c r="XO707" s="2"/>
      <c r="XP707" s="2"/>
      <c r="XQ707" s="2"/>
      <c r="XR707" s="2"/>
      <c r="XS707" s="2"/>
      <c r="XT707" s="2"/>
      <c r="XU707" s="2"/>
      <c r="XV707" s="2"/>
      <c r="XW707" s="2"/>
      <c r="XX707" s="2"/>
      <c r="XY707" s="2"/>
      <c r="XZ707" s="2"/>
      <c r="YA707" s="2"/>
      <c r="YB707" s="2"/>
      <c r="YC707" s="2"/>
      <c r="YD707" s="2"/>
      <c r="YE707" s="2"/>
      <c r="YF707" s="2"/>
      <c r="YG707" s="2"/>
      <c r="YH707" s="2"/>
      <c r="YI707" s="2"/>
      <c r="YJ707" s="2"/>
      <c r="YK707" s="2"/>
      <c r="YL707" s="2"/>
      <c r="YM707" s="2"/>
      <c r="YN707" s="2"/>
      <c r="YO707" s="2"/>
      <c r="YP707" s="2"/>
      <c r="YQ707" s="2"/>
      <c r="YR707" s="2"/>
      <c r="YS707" s="2"/>
      <c r="YT707" s="2"/>
      <c r="YU707" s="2"/>
      <c r="YV707" s="2"/>
      <c r="YW707" s="2"/>
      <c r="YX707" s="2"/>
      <c r="YY707" s="2"/>
      <c r="YZ707" s="2"/>
      <c r="ZA707" s="2"/>
      <c r="ZB707" s="2"/>
      <c r="ZC707" s="2"/>
      <c r="ZD707" s="2"/>
      <c r="ZE707" s="2"/>
      <c r="ZF707" s="2"/>
      <c r="ZG707" s="2"/>
      <c r="ZH707" s="2"/>
      <c r="ZI707" s="2"/>
      <c r="ZJ707" s="2"/>
      <c r="ZK707" s="2"/>
      <c r="ZL707" s="2"/>
      <c r="ZM707" s="2"/>
      <c r="ZN707" s="2"/>
      <c r="ZO707" s="2"/>
      <c r="ZP707" s="2"/>
      <c r="ZQ707" s="2"/>
      <c r="ZR707" s="2"/>
      <c r="ZS707" s="2"/>
      <c r="ZT707" s="2"/>
      <c r="ZU707" s="2"/>
      <c r="ZV707" s="2"/>
      <c r="ZW707" s="2"/>
      <c r="ZX707" s="2"/>
      <c r="ZY707" s="2"/>
      <c r="ZZ707" s="2"/>
      <c r="AAA707" s="2"/>
      <c r="AAB707" s="2"/>
      <c r="AAC707" s="2"/>
      <c r="AAD707" s="2"/>
      <c r="AAE707" s="2"/>
      <c r="AAF707" s="2"/>
      <c r="AAG707" s="2"/>
      <c r="AAH707" s="2"/>
      <c r="AAI707" s="2"/>
      <c r="AAJ707" s="2"/>
      <c r="AAK707" s="2"/>
      <c r="AAL707" s="2"/>
      <c r="AAM707" s="2"/>
      <c r="AAN707" s="2"/>
      <c r="AAO707" s="2"/>
      <c r="AAP707" s="2"/>
      <c r="AAQ707" s="2"/>
      <c r="AAR707" s="2"/>
      <c r="AAS707" s="2"/>
      <c r="AAT707" s="2"/>
      <c r="AAU707" s="2"/>
      <c r="AAV707" s="2"/>
      <c r="AAW707" s="2"/>
      <c r="AAX707" s="2"/>
      <c r="AAY707" s="2"/>
      <c r="AAZ707" s="2"/>
      <c r="ABA707" s="2"/>
      <c r="ABB707" s="2"/>
      <c r="ABC707" s="2"/>
      <c r="ABD707" s="2"/>
      <c r="ABE707" s="2"/>
      <c r="ABF707" s="2"/>
      <c r="ABG707" s="2"/>
      <c r="ABH707" s="2"/>
      <c r="ABI707" s="2"/>
      <c r="ABJ707" s="2"/>
      <c r="ABK707" s="2"/>
      <c r="ABL707" s="2"/>
      <c r="ABM707" s="2"/>
      <c r="ABN707" s="2"/>
      <c r="ABO707" s="2"/>
      <c r="ABP707" s="2"/>
      <c r="ABQ707" s="2"/>
      <c r="ABR707" s="2"/>
      <c r="ABS707" s="2"/>
      <c r="ABT707" s="2"/>
      <c r="ABU707" s="2"/>
      <c r="ABV707" s="2"/>
      <c r="ABW707" s="2"/>
      <c r="ABX707" s="2"/>
      <c r="ABY707" s="2"/>
      <c r="ABZ707" s="2"/>
      <c r="ACA707" s="2"/>
      <c r="ACB707" s="2"/>
      <c r="ACC707" s="2"/>
      <c r="ACD707" s="2"/>
      <c r="ACE707" s="2"/>
      <c r="ACF707" s="2"/>
      <c r="ACG707" s="2"/>
      <c r="ACH707" s="2"/>
      <c r="ACI707" s="2"/>
      <c r="ACJ707" s="2"/>
      <c r="ACK707" s="2"/>
      <c r="ACL707" s="2"/>
      <c r="ACM707" s="2"/>
      <c r="ACN707" s="2"/>
      <c r="ACO707" s="2"/>
      <c r="ACP707" s="2"/>
      <c r="ACQ707" s="2"/>
      <c r="ACR707" s="2"/>
      <c r="ACS707" s="2"/>
      <c r="ACT707" s="2"/>
      <c r="ACU707" s="2"/>
      <c r="ACV707" s="2"/>
      <c r="ACW707" s="2"/>
      <c r="ACX707" s="2"/>
      <c r="ACY707" s="2"/>
      <c r="ACZ707" s="2"/>
      <c r="ADA707" s="2"/>
      <c r="ADB707" s="2"/>
      <c r="ADC707" s="2"/>
      <c r="ADD707" s="2"/>
      <c r="ADE707" s="2"/>
      <c r="ADF707" s="2"/>
      <c r="ADG707" s="2"/>
      <c r="ADH707" s="2"/>
      <c r="ADI707" s="2"/>
      <c r="ADJ707" s="2"/>
      <c r="ADK707" s="2"/>
      <c r="ADL707" s="2"/>
      <c r="ADM707" s="2"/>
      <c r="ADN707" s="2"/>
      <c r="ADO707" s="2"/>
      <c r="ADP707" s="2"/>
      <c r="ADQ707" s="2"/>
      <c r="ADR707" s="2"/>
      <c r="ADS707" s="2"/>
      <c r="ADT707" s="2"/>
      <c r="ADU707" s="2"/>
      <c r="ADV707" s="2"/>
      <c r="ADW707" s="2"/>
      <c r="ADX707" s="2"/>
      <c r="ADY707" s="2"/>
      <c r="ADZ707" s="2"/>
      <c r="AEA707" s="2"/>
      <c r="AEB707" s="2"/>
      <c r="AEC707" s="2"/>
      <c r="AED707" s="2"/>
      <c r="AEE707" s="2"/>
      <c r="AEF707" s="2"/>
      <c r="AEG707" s="2"/>
      <c r="AEH707" s="2"/>
      <c r="AEI707" s="2"/>
      <c r="AEJ707" s="2"/>
      <c r="AEK707" s="2"/>
      <c r="AEL707" s="2"/>
      <c r="AEM707" s="2"/>
      <c r="AEN707" s="2"/>
      <c r="AEO707" s="2"/>
      <c r="AEP707" s="2"/>
      <c r="AEQ707" s="2"/>
      <c r="AER707" s="2"/>
      <c r="AES707" s="2"/>
      <c r="AET707" s="2"/>
      <c r="AEU707" s="2"/>
      <c r="AEV707" s="2"/>
      <c r="AEW707" s="2"/>
      <c r="AEX707" s="2"/>
      <c r="AEY707" s="2"/>
      <c r="AEZ707" s="2"/>
      <c r="AFA707" s="2"/>
      <c r="AFB707" s="2"/>
      <c r="AFC707" s="2"/>
      <c r="AFD707" s="2"/>
      <c r="AFE707" s="2"/>
      <c r="AFF707" s="2"/>
      <c r="AFG707" s="2"/>
      <c r="AFH707" s="2"/>
      <c r="AFI707" s="2"/>
      <c r="AFJ707" s="2"/>
      <c r="AFK707" s="2"/>
      <c r="AFL707" s="2"/>
      <c r="AFM707" s="2"/>
      <c r="AFN707" s="2"/>
      <c r="AFO707" s="2"/>
      <c r="AFP707" s="2"/>
      <c r="AFQ707" s="2"/>
      <c r="AFR707" s="2"/>
      <c r="AFS707" s="2"/>
      <c r="AFT707" s="2"/>
      <c r="AFU707" s="2"/>
      <c r="AFV707" s="2"/>
      <c r="AFW707" s="2"/>
      <c r="AFX707" s="2"/>
      <c r="AFY707" s="2"/>
      <c r="AFZ707" s="2"/>
      <c r="AGA707" s="2"/>
      <c r="AGB707" s="2"/>
      <c r="AGC707" s="2"/>
      <c r="AGD707" s="2"/>
      <c r="AGE707" s="2"/>
      <c r="AGF707" s="2"/>
      <c r="AGG707" s="2"/>
      <c r="AGH707" s="2"/>
      <c r="AGI707" s="2"/>
      <c r="AGJ707" s="2"/>
      <c r="AGK707" s="2"/>
      <c r="AGL707" s="2"/>
      <c r="AGM707" s="2"/>
      <c r="AGN707" s="2"/>
      <c r="AGO707" s="2"/>
      <c r="AGP707" s="2"/>
      <c r="AGQ707" s="2"/>
      <c r="AGR707" s="2"/>
      <c r="AGS707" s="2"/>
      <c r="AGT707" s="2"/>
      <c r="AGU707" s="2"/>
      <c r="AGV707" s="2"/>
      <c r="AGW707" s="2"/>
      <c r="AGX707" s="2"/>
      <c r="AGY707" s="2"/>
      <c r="AGZ707" s="2"/>
      <c r="AHA707" s="2"/>
      <c r="AHB707" s="2"/>
      <c r="AHC707" s="2"/>
      <c r="AHD707" s="2"/>
      <c r="AHE707" s="2"/>
      <c r="AHF707" s="2"/>
      <c r="AHG707" s="2"/>
      <c r="AHH707" s="2"/>
      <c r="AHI707" s="2"/>
      <c r="AHJ707" s="2"/>
      <c r="AHK707" s="2"/>
      <c r="AHL707" s="2"/>
      <c r="AHM707" s="2"/>
      <c r="AHN707" s="2"/>
      <c r="AHO707" s="2"/>
      <c r="AHP707" s="2"/>
      <c r="AHQ707" s="2"/>
      <c r="AHR707" s="2"/>
      <c r="AHS707" s="2"/>
      <c r="AHT707" s="2"/>
      <c r="AHU707" s="2"/>
      <c r="AHV707" s="2"/>
      <c r="AHW707" s="2"/>
      <c r="AHX707" s="2"/>
      <c r="AHY707" s="2"/>
      <c r="AHZ707" s="2"/>
      <c r="AIA707" s="2"/>
      <c r="AIB707" s="2"/>
      <c r="AIC707" s="2"/>
      <c r="AID707" s="2"/>
      <c r="AIE707" s="2"/>
      <c r="AIF707" s="2"/>
      <c r="AIG707" s="2"/>
      <c r="AIH707" s="2"/>
      <c r="AII707" s="2"/>
      <c r="AIJ707" s="2"/>
      <c r="AIK707" s="2"/>
      <c r="AIL707" s="2"/>
      <c r="AIM707" s="2"/>
      <c r="AIN707" s="2"/>
      <c r="AIO707" s="2"/>
      <c r="AIP707" s="2"/>
      <c r="AIQ707" s="2"/>
      <c r="AIR707" s="2"/>
      <c r="AIS707" s="2"/>
      <c r="AIT707" s="2"/>
      <c r="AIU707" s="2"/>
      <c r="AIV707" s="2"/>
      <c r="AIW707" s="2"/>
      <c r="AIX707" s="2"/>
      <c r="AIY707" s="2"/>
      <c r="AIZ707" s="2"/>
      <c r="AJA707" s="2"/>
      <c r="AJB707" s="2"/>
      <c r="AJC707" s="2"/>
      <c r="AJD707" s="2"/>
      <c r="AJE707" s="2"/>
      <c r="AJF707" s="2"/>
      <c r="AJG707" s="2"/>
      <c r="AJH707" s="2"/>
      <c r="AJI707" s="2"/>
      <c r="AJJ707" s="2"/>
      <c r="AJK707" s="2"/>
      <c r="AJL707" s="2"/>
      <c r="AJM707" s="2"/>
      <c r="AJN707" s="2"/>
      <c r="AJO707" s="2"/>
      <c r="AJP707" s="2"/>
      <c r="AJQ707" s="2"/>
      <c r="AJR707" s="2"/>
      <c r="AJS707" s="2"/>
      <c r="AJT707" s="2"/>
      <c r="AJU707" s="2"/>
      <c r="AJV707" s="2"/>
      <c r="AJW707" s="2"/>
      <c r="AJX707" s="2"/>
      <c r="AJY707" s="2"/>
      <c r="AJZ707" s="2"/>
      <c r="AKA707" s="2"/>
      <c r="AKB707" s="2"/>
      <c r="AKC707" s="2"/>
      <c r="AKD707" s="2"/>
      <c r="AKE707" s="2"/>
      <c r="AKF707" s="2"/>
      <c r="AKG707" s="2"/>
      <c r="AKH707" s="2"/>
      <c r="AKI707" s="2"/>
      <c r="AKJ707" s="2"/>
      <c r="AKK707" s="2"/>
      <c r="AKL707" s="2"/>
      <c r="AKM707" s="2"/>
      <c r="AKN707" s="2"/>
      <c r="AKO707" s="2"/>
      <c r="AKP707" s="2"/>
      <c r="AKQ707" s="2"/>
      <c r="AKR707" s="2"/>
      <c r="AKS707" s="2"/>
      <c r="AKT707" s="2"/>
      <c r="AKU707" s="2"/>
      <c r="AKV707" s="2"/>
      <c r="AKW707" s="2"/>
      <c r="AKX707" s="2"/>
      <c r="AKY707" s="2"/>
      <c r="AKZ707" s="2"/>
      <c r="ALA707" s="2"/>
      <c r="ALB707" s="2"/>
      <c r="ALC707" s="2"/>
      <c r="ALD707" s="2"/>
      <c r="ALE707" s="2"/>
      <c r="ALF707" s="2"/>
      <c r="ALG707" s="2"/>
      <c r="ALH707" s="2"/>
      <c r="ALI707" s="2"/>
      <c r="ALJ707" s="2"/>
      <c r="ALK707" s="2"/>
      <c r="ALL707" s="2"/>
      <c r="ALM707" s="2"/>
      <c r="ALN707" s="2"/>
      <c r="ALO707" s="2"/>
      <c r="ALP707" s="2"/>
      <c r="ALQ707" s="2"/>
      <c r="ALR707" s="2"/>
      <c r="ALS707" s="2"/>
      <c r="ALT707" s="2"/>
      <c r="ALU707" s="2"/>
      <c r="ALV707" s="2"/>
      <c r="ALW707" s="2"/>
      <c r="ALX707" s="2"/>
      <c r="ALY707" s="2"/>
      <c r="ALZ707" s="2"/>
      <c r="AMA707" s="2"/>
      <c r="AMB707" s="2"/>
      <c r="AMC707" s="2"/>
      <c r="AMD707" s="2"/>
      <c r="AME707" s="2"/>
      <c r="AMF707" s="2"/>
      <c r="AMG707" s="2"/>
      <c r="AMH707" s="2"/>
      <c r="AMI707" s="2"/>
      <c r="AMJ707" s="2"/>
      <c r="AMK707" s="2"/>
    </row>
    <row r="708" spans="1:1025" ht="15" customHeight="1">
      <c r="A708" s="227"/>
      <c r="B708" s="61"/>
      <c r="C708" s="228"/>
      <c r="D708" s="61"/>
      <c r="E708" s="61"/>
      <c r="F708" s="61"/>
      <c r="G708" s="61"/>
      <c r="H708" s="61"/>
      <c r="I708" s="61"/>
      <c r="J708" s="61"/>
      <c r="K708" s="50"/>
      <c r="L708" s="229"/>
      <c r="M708" s="245"/>
      <c r="N708" s="61"/>
      <c r="O708" s="61"/>
      <c r="P708" s="61"/>
      <c r="Q708" s="61"/>
      <c r="R708" s="61"/>
      <c r="S708" s="61"/>
      <c r="T708" s="61"/>
      <c r="U708" s="61"/>
      <c r="V708" s="230"/>
      <c r="W708" s="61"/>
      <c r="X708" s="60"/>
      <c r="Y708" s="53">
        <f t="shared" si="20"/>
        <v>0</v>
      </c>
      <c r="Z708" s="54">
        <f t="shared" si="21"/>
        <v>0</v>
      </c>
      <c r="AA708" s="54">
        <f>IF(Y708=0,0,IF(Y708&gt;7,AVERAGE(LARGE(D708:W708,{1,2,3,4,5,6,7,8})),0))</f>
        <v>0</v>
      </c>
      <c r="AB708" s="54">
        <f>IF(Y708=0,0,IF(Y708&gt;7,SUM(LARGE(D708:W708,{1,2,3,4,5,6,7,8})),0))</f>
        <v>0</v>
      </c>
      <c r="AC708" s="65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  <c r="IH708" s="2"/>
      <c r="II708" s="2"/>
      <c r="IJ708" s="2"/>
      <c r="IK708" s="2"/>
      <c r="IL708" s="2"/>
      <c r="IM708" s="2"/>
      <c r="IN708" s="2"/>
      <c r="IO708" s="2"/>
      <c r="IP708" s="2"/>
      <c r="IQ708" s="2"/>
      <c r="IR708" s="2"/>
      <c r="IS708" s="2"/>
      <c r="IT708" s="2"/>
      <c r="IU708" s="2"/>
      <c r="IV708" s="2"/>
      <c r="IW708" s="2"/>
      <c r="IX708" s="2"/>
      <c r="IY708" s="2"/>
      <c r="IZ708" s="2"/>
      <c r="JA708" s="2"/>
      <c r="JB708" s="2"/>
      <c r="JC708" s="2"/>
      <c r="JD708" s="2"/>
      <c r="JE708" s="2"/>
      <c r="JF708" s="2"/>
      <c r="JG708" s="2"/>
      <c r="JH708" s="2"/>
      <c r="JI708" s="2"/>
      <c r="JJ708" s="2"/>
      <c r="JK708" s="2"/>
      <c r="JL708" s="2"/>
      <c r="JM708" s="2"/>
      <c r="JN708" s="2"/>
      <c r="JO708" s="2"/>
      <c r="JP708" s="2"/>
      <c r="JQ708" s="2"/>
      <c r="JR708" s="2"/>
      <c r="JS708" s="2"/>
      <c r="JT708" s="2"/>
      <c r="JU708" s="2"/>
      <c r="JV708" s="2"/>
      <c r="JW708" s="2"/>
      <c r="JX708" s="2"/>
      <c r="JY708" s="2"/>
      <c r="JZ708" s="2"/>
      <c r="KA708" s="2"/>
      <c r="KB708" s="2"/>
      <c r="KC708" s="2"/>
      <c r="KD708" s="2"/>
      <c r="KE708" s="2"/>
      <c r="KF708" s="2"/>
      <c r="KG708" s="2"/>
      <c r="KH708" s="2"/>
      <c r="KI708" s="2"/>
      <c r="KJ708" s="2"/>
      <c r="KK708" s="2"/>
      <c r="KL708" s="2"/>
      <c r="KM708" s="2"/>
      <c r="KN708" s="2"/>
      <c r="KO708" s="2"/>
      <c r="KP708" s="2"/>
      <c r="KQ708" s="2"/>
      <c r="KR708" s="2"/>
      <c r="KS708" s="2"/>
      <c r="KT708" s="2"/>
      <c r="KU708" s="2"/>
      <c r="KV708" s="2"/>
      <c r="KW708" s="2"/>
      <c r="KX708" s="2"/>
      <c r="KY708" s="2"/>
      <c r="KZ708" s="2"/>
      <c r="LA708" s="2"/>
      <c r="LB708" s="2"/>
      <c r="LC708" s="2"/>
      <c r="LD708" s="2"/>
      <c r="LE708" s="2"/>
      <c r="LF708" s="2"/>
      <c r="LG708" s="2"/>
      <c r="LH708" s="2"/>
      <c r="LI708" s="2"/>
      <c r="LJ708" s="2"/>
      <c r="LK708" s="2"/>
      <c r="LL708" s="2"/>
      <c r="LM708" s="2"/>
      <c r="LN708" s="2"/>
      <c r="LO708" s="2"/>
      <c r="LP708" s="2"/>
      <c r="LQ708" s="2"/>
      <c r="LR708" s="2"/>
      <c r="LS708" s="2"/>
      <c r="LT708" s="2"/>
      <c r="LU708" s="2"/>
      <c r="LV708" s="2"/>
      <c r="LW708" s="2"/>
      <c r="LX708" s="2"/>
      <c r="LY708" s="2"/>
      <c r="LZ708" s="2"/>
      <c r="MA708" s="2"/>
      <c r="MB708" s="2"/>
      <c r="MC708" s="2"/>
      <c r="MD708" s="2"/>
      <c r="ME708" s="2"/>
      <c r="MF708" s="2"/>
      <c r="MG708" s="2"/>
      <c r="MH708" s="2"/>
      <c r="MI708" s="2"/>
      <c r="MJ708" s="2"/>
      <c r="MK708" s="2"/>
      <c r="ML708" s="2"/>
      <c r="MM708" s="2"/>
      <c r="MN708" s="2"/>
      <c r="MO708" s="2"/>
      <c r="MP708" s="2"/>
      <c r="MQ708" s="2"/>
      <c r="MR708" s="2"/>
      <c r="MS708" s="2"/>
      <c r="MT708" s="2"/>
      <c r="MU708" s="2"/>
      <c r="MV708" s="2"/>
      <c r="MW708" s="2"/>
      <c r="MX708" s="2"/>
      <c r="MY708" s="2"/>
      <c r="MZ708" s="2"/>
      <c r="NA708" s="2"/>
      <c r="NB708" s="2"/>
      <c r="NC708" s="2"/>
      <c r="ND708" s="2"/>
      <c r="NE708" s="2"/>
      <c r="NF708" s="2"/>
      <c r="NG708" s="2"/>
      <c r="NH708" s="2"/>
      <c r="NI708" s="2"/>
      <c r="NJ708" s="2"/>
      <c r="NK708" s="2"/>
      <c r="NL708" s="2"/>
      <c r="NM708" s="2"/>
      <c r="NN708" s="2"/>
      <c r="NO708" s="2"/>
      <c r="NP708" s="2"/>
      <c r="NQ708" s="2"/>
      <c r="NR708" s="2"/>
      <c r="NS708" s="2"/>
      <c r="NT708" s="2"/>
      <c r="NU708" s="2"/>
      <c r="NV708" s="2"/>
      <c r="NW708" s="2"/>
      <c r="NX708" s="2"/>
      <c r="NY708" s="2"/>
      <c r="NZ708" s="2"/>
      <c r="OA708" s="2"/>
      <c r="OB708" s="2"/>
      <c r="OC708" s="2"/>
      <c r="OD708" s="2"/>
      <c r="OE708" s="2"/>
      <c r="OF708" s="2"/>
      <c r="OG708" s="2"/>
      <c r="OH708" s="2"/>
      <c r="OI708" s="2"/>
      <c r="OJ708" s="2"/>
      <c r="OK708" s="2"/>
      <c r="OL708" s="2"/>
      <c r="OM708" s="2"/>
      <c r="ON708" s="2"/>
      <c r="OO708" s="2"/>
      <c r="OP708" s="2"/>
      <c r="OQ708" s="2"/>
      <c r="OR708" s="2"/>
      <c r="OS708" s="2"/>
      <c r="OT708" s="2"/>
      <c r="OU708" s="2"/>
      <c r="OV708" s="2"/>
      <c r="OW708" s="2"/>
      <c r="OX708" s="2"/>
      <c r="OY708" s="2"/>
      <c r="OZ708" s="2"/>
      <c r="PA708" s="2"/>
      <c r="PB708" s="2"/>
      <c r="PC708" s="2"/>
      <c r="PD708" s="2"/>
      <c r="PE708" s="2"/>
      <c r="PF708" s="2"/>
      <c r="PG708" s="2"/>
      <c r="PH708" s="2"/>
      <c r="PI708" s="2"/>
      <c r="PJ708" s="2"/>
      <c r="PK708" s="2"/>
      <c r="PL708" s="2"/>
      <c r="PM708" s="2"/>
      <c r="PN708" s="2"/>
      <c r="PO708" s="2"/>
      <c r="PP708" s="2"/>
      <c r="PQ708" s="2"/>
      <c r="PR708" s="2"/>
      <c r="PS708" s="2"/>
      <c r="PT708" s="2"/>
      <c r="PU708" s="2"/>
      <c r="PV708" s="2"/>
      <c r="PW708" s="2"/>
      <c r="PX708" s="2"/>
      <c r="PY708" s="2"/>
      <c r="PZ708" s="2"/>
      <c r="QA708" s="2"/>
      <c r="QB708" s="2"/>
      <c r="QC708" s="2"/>
      <c r="QD708" s="2"/>
      <c r="QE708" s="2"/>
      <c r="QF708" s="2"/>
      <c r="QG708" s="2"/>
      <c r="QH708" s="2"/>
      <c r="QI708" s="2"/>
      <c r="QJ708" s="2"/>
      <c r="QK708" s="2"/>
      <c r="QL708" s="2"/>
      <c r="QM708" s="2"/>
      <c r="QN708" s="2"/>
      <c r="QO708" s="2"/>
      <c r="QP708" s="2"/>
      <c r="QQ708" s="2"/>
      <c r="QR708" s="2"/>
      <c r="QS708" s="2"/>
      <c r="QT708" s="2"/>
      <c r="QU708" s="2"/>
      <c r="QV708" s="2"/>
      <c r="QW708" s="2"/>
      <c r="QX708" s="2"/>
      <c r="QY708" s="2"/>
      <c r="QZ708" s="2"/>
      <c r="RA708" s="2"/>
      <c r="RB708" s="2"/>
      <c r="RC708" s="2"/>
      <c r="RD708" s="2"/>
      <c r="RE708" s="2"/>
      <c r="RF708" s="2"/>
      <c r="RG708" s="2"/>
      <c r="RH708" s="2"/>
      <c r="RI708" s="2"/>
      <c r="RJ708" s="2"/>
      <c r="RK708" s="2"/>
      <c r="RL708" s="2"/>
      <c r="RM708" s="2"/>
      <c r="RN708" s="2"/>
      <c r="RO708" s="2"/>
      <c r="RP708" s="2"/>
      <c r="RQ708" s="2"/>
      <c r="RR708" s="2"/>
      <c r="RS708" s="2"/>
      <c r="RT708" s="2"/>
      <c r="RU708" s="2"/>
      <c r="RV708" s="2"/>
      <c r="RW708" s="2"/>
      <c r="RX708" s="2"/>
      <c r="RY708" s="2"/>
      <c r="RZ708" s="2"/>
      <c r="SA708" s="2"/>
      <c r="SB708" s="2"/>
      <c r="SC708" s="2"/>
      <c r="SD708" s="2"/>
      <c r="SE708" s="2"/>
      <c r="SF708" s="2"/>
      <c r="SG708" s="2"/>
      <c r="SH708" s="2"/>
      <c r="SI708" s="2"/>
      <c r="SJ708" s="2"/>
      <c r="SK708" s="2"/>
      <c r="SL708" s="2"/>
      <c r="SM708" s="2"/>
      <c r="SN708" s="2"/>
      <c r="SO708" s="2"/>
      <c r="SP708" s="2"/>
      <c r="SQ708" s="2"/>
      <c r="SR708" s="2"/>
      <c r="SS708" s="2"/>
      <c r="ST708" s="2"/>
      <c r="SU708" s="2"/>
      <c r="SV708" s="2"/>
      <c r="SW708" s="2"/>
      <c r="SX708" s="2"/>
      <c r="SY708" s="2"/>
      <c r="SZ708" s="2"/>
      <c r="TA708" s="2"/>
      <c r="TB708" s="2"/>
      <c r="TC708" s="2"/>
      <c r="TD708" s="2"/>
      <c r="TE708" s="2"/>
      <c r="TF708" s="2"/>
      <c r="TG708" s="2"/>
      <c r="TH708" s="2"/>
      <c r="TI708" s="2"/>
      <c r="TJ708" s="2"/>
      <c r="TK708" s="2"/>
      <c r="TL708" s="2"/>
      <c r="TM708" s="2"/>
      <c r="TN708" s="2"/>
      <c r="TO708" s="2"/>
      <c r="TP708" s="2"/>
      <c r="TQ708" s="2"/>
      <c r="TR708" s="2"/>
      <c r="TS708" s="2"/>
      <c r="TT708" s="2"/>
      <c r="TU708" s="2"/>
      <c r="TV708" s="2"/>
      <c r="TW708" s="2"/>
      <c r="TX708" s="2"/>
      <c r="TY708" s="2"/>
      <c r="TZ708" s="2"/>
      <c r="UA708" s="2"/>
      <c r="UB708" s="2"/>
      <c r="UC708" s="2"/>
      <c r="UD708" s="2"/>
      <c r="UE708" s="2"/>
      <c r="UF708" s="2"/>
      <c r="UG708" s="2"/>
      <c r="UH708" s="2"/>
      <c r="UI708" s="2"/>
      <c r="UJ708" s="2"/>
      <c r="UK708" s="2"/>
      <c r="UL708" s="2"/>
      <c r="UM708" s="2"/>
      <c r="UN708" s="2"/>
      <c r="UO708" s="2"/>
      <c r="UP708" s="2"/>
      <c r="UQ708" s="2"/>
      <c r="UR708" s="2"/>
      <c r="US708" s="2"/>
      <c r="UT708" s="2"/>
      <c r="UU708" s="2"/>
      <c r="UV708" s="2"/>
      <c r="UW708" s="2"/>
      <c r="UX708" s="2"/>
      <c r="UY708" s="2"/>
      <c r="UZ708" s="2"/>
      <c r="VA708" s="2"/>
      <c r="VB708" s="2"/>
      <c r="VC708" s="2"/>
      <c r="VD708" s="2"/>
      <c r="VE708" s="2"/>
      <c r="VF708" s="2"/>
      <c r="VG708" s="2"/>
      <c r="VH708" s="2"/>
      <c r="VI708" s="2"/>
      <c r="VJ708" s="2"/>
      <c r="VK708" s="2"/>
      <c r="VL708" s="2"/>
      <c r="VM708" s="2"/>
      <c r="VN708" s="2"/>
      <c r="VO708" s="2"/>
      <c r="VP708" s="2"/>
      <c r="VQ708" s="2"/>
      <c r="VR708" s="2"/>
      <c r="VS708" s="2"/>
      <c r="VT708" s="2"/>
      <c r="VU708" s="2"/>
      <c r="VV708" s="2"/>
      <c r="VW708" s="2"/>
      <c r="VX708" s="2"/>
      <c r="VY708" s="2"/>
      <c r="VZ708" s="2"/>
      <c r="WA708" s="2"/>
      <c r="WB708" s="2"/>
      <c r="WC708" s="2"/>
      <c r="WD708" s="2"/>
      <c r="WE708" s="2"/>
      <c r="WF708" s="2"/>
      <c r="WG708" s="2"/>
      <c r="WH708" s="2"/>
      <c r="WI708" s="2"/>
      <c r="WJ708" s="2"/>
      <c r="WK708" s="2"/>
      <c r="WL708" s="2"/>
      <c r="WM708" s="2"/>
      <c r="WN708" s="2"/>
      <c r="WO708" s="2"/>
      <c r="WP708" s="2"/>
      <c r="WQ708" s="2"/>
      <c r="WR708" s="2"/>
      <c r="WS708" s="2"/>
      <c r="WT708" s="2"/>
      <c r="WU708" s="2"/>
      <c r="WV708" s="2"/>
      <c r="WW708" s="2"/>
      <c r="WX708" s="2"/>
      <c r="WY708" s="2"/>
      <c r="WZ708" s="2"/>
      <c r="XA708" s="2"/>
      <c r="XB708" s="2"/>
      <c r="XC708" s="2"/>
      <c r="XD708" s="2"/>
      <c r="XE708" s="2"/>
      <c r="XF708" s="2"/>
      <c r="XG708" s="2"/>
      <c r="XH708" s="2"/>
      <c r="XI708" s="2"/>
      <c r="XJ708" s="2"/>
      <c r="XK708" s="2"/>
      <c r="XL708" s="2"/>
      <c r="XM708" s="2"/>
      <c r="XN708" s="2"/>
      <c r="XO708" s="2"/>
      <c r="XP708" s="2"/>
      <c r="XQ708" s="2"/>
      <c r="XR708" s="2"/>
      <c r="XS708" s="2"/>
      <c r="XT708" s="2"/>
      <c r="XU708" s="2"/>
      <c r="XV708" s="2"/>
      <c r="XW708" s="2"/>
      <c r="XX708" s="2"/>
      <c r="XY708" s="2"/>
      <c r="XZ708" s="2"/>
      <c r="YA708" s="2"/>
      <c r="YB708" s="2"/>
      <c r="YC708" s="2"/>
      <c r="YD708" s="2"/>
      <c r="YE708" s="2"/>
      <c r="YF708" s="2"/>
      <c r="YG708" s="2"/>
      <c r="YH708" s="2"/>
      <c r="YI708" s="2"/>
      <c r="YJ708" s="2"/>
      <c r="YK708" s="2"/>
      <c r="YL708" s="2"/>
      <c r="YM708" s="2"/>
      <c r="YN708" s="2"/>
      <c r="YO708" s="2"/>
      <c r="YP708" s="2"/>
      <c r="YQ708" s="2"/>
      <c r="YR708" s="2"/>
      <c r="YS708" s="2"/>
      <c r="YT708" s="2"/>
      <c r="YU708" s="2"/>
      <c r="YV708" s="2"/>
      <c r="YW708" s="2"/>
      <c r="YX708" s="2"/>
      <c r="YY708" s="2"/>
      <c r="YZ708" s="2"/>
      <c r="ZA708" s="2"/>
      <c r="ZB708" s="2"/>
      <c r="ZC708" s="2"/>
      <c r="ZD708" s="2"/>
      <c r="ZE708" s="2"/>
      <c r="ZF708" s="2"/>
      <c r="ZG708" s="2"/>
      <c r="ZH708" s="2"/>
      <c r="ZI708" s="2"/>
      <c r="ZJ708" s="2"/>
      <c r="ZK708" s="2"/>
      <c r="ZL708" s="2"/>
      <c r="ZM708" s="2"/>
      <c r="ZN708" s="2"/>
      <c r="ZO708" s="2"/>
      <c r="ZP708" s="2"/>
      <c r="ZQ708" s="2"/>
      <c r="ZR708" s="2"/>
      <c r="ZS708" s="2"/>
      <c r="ZT708" s="2"/>
      <c r="ZU708" s="2"/>
      <c r="ZV708" s="2"/>
      <c r="ZW708" s="2"/>
      <c r="ZX708" s="2"/>
      <c r="ZY708" s="2"/>
      <c r="ZZ708" s="2"/>
      <c r="AAA708" s="2"/>
      <c r="AAB708" s="2"/>
      <c r="AAC708" s="2"/>
      <c r="AAD708" s="2"/>
      <c r="AAE708" s="2"/>
      <c r="AAF708" s="2"/>
      <c r="AAG708" s="2"/>
      <c r="AAH708" s="2"/>
      <c r="AAI708" s="2"/>
      <c r="AAJ708" s="2"/>
      <c r="AAK708" s="2"/>
      <c r="AAL708" s="2"/>
      <c r="AAM708" s="2"/>
      <c r="AAN708" s="2"/>
      <c r="AAO708" s="2"/>
      <c r="AAP708" s="2"/>
      <c r="AAQ708" s="2"/>
      <c r="AAR708" s="2"/>
      <c r="AAS708" s="2"/>
      <c r="AAT708" s="2"/>
      <c r="AAU708" s="2"/>
      <c r="AAV708" s="2"/>
      <c r="AAW708" s="2"/>
      <c r="AAX708" s="2"/>
      <c r="AAY708" s="2"/>
      <c r="AAZ708" s="2"/>
      <c r="ABA708" s="2"/>
      <c r="ABB708" s="2"/>
      <c r="ABC708" s="2"/>
      <c r="ABD708" s="2"/>
      <c r="ABE708" s="2"/>
      <c r="ABF708" s="2"/>
      <c r="ABG708" s="2"/>
      <c r="ABH708" s="2"/>
      <c r="ABI708" s="2"/>
      <c r="ABJ708" s="2"/>
      <c r="ABK708" s="2"/>
      <c r="ABL708" s="2"/>
      <c r="ABM708" s="2"/>
      <c r="ABN708" s="2"/>
      <c r="ABO708" s="2"/>
      <c r="ABP708" s="2"/>
      <c r="ABQ708" s="2"/>
      <c r="ABR708" s="2"/>
      <c r="ABS708" s="2"/>
      <c r="ABT708" s="2"/>
      <c r="ABU708" s="2"/>
      <c r="ABV708" s="2"/>
      <c r="ABW708" s="2"/>
      <c r="ABX708" s="2"/>
      <c r="ABY708" s="2"/>
      <c r="ABZ708" s="2"/>
      <c r="ACA708" s="2"/>
      <c r="ACB708" s="2"/>
      <c r="ACC708" s="2"/>
      <c r="ACD708" s="2"/>
      <c r="ACE708" s="2"/>
      <c r="ACF708" s="2"/>
      <c r="ACG708" s="2"/>
      <c r="ACH708" s="2"/>
      <c r="ACI708" s="2"/>
      <c r="ACJ708" s="2"/>
      <c r="ACK708" s="2"/>
      <c r="ACL708" s="2"/>
      <c r="ACM708" s="2"/>
      <c r="ACN708" s="2"/>
      <c r="ACO708" s="2"/>
      <c r="ACP708" s="2"/>
      <c r="ACQ708" s="2"/>
      <c r="ACR708" s="2"/>
      <c r="ACS708" s="2"/>
      <c r="ACT708" s="2"/>
      <c r="ACU708" s="2"/>
      <c r="ACV708" s="2"/>
      <c r="ACW708" s="2"/>
      <c r="ACX708" s="2"/>
      <c r="ACY708" s="2"/>
      <c r="ACZ708" s="2"/>
      <c r="ADA708" s="2"/>
      <c r="ADB708" s="2"/>
      <c r="ADC708" s="2"/>
      <c r="ADD708" s="2"/>
      <c r="ADE708" s="2"/>
      <c r="ADF708" s="2"/>
      <c r="ADG708" s="2"/>
      <c r="ADH708" s="2"/>
      <c r="ADI708" s="2"/>
      <c r="ADJ708" s="2"/>
      <c r="ADK708" s="2"/>
      <c r="ADL708" s="2"/>
      <c r="ADM708" s="2"/>
      <c r="ADN708" s="2"/>
      <c r="ADO708" s="2"/>
      <c r="ADP708" s="2"/>
      <c r="ADQ708" s="2"/>
      <c r="ADR708" s="2"/>
      <c r="ADS708" s="2"/>
      <c r="ADT708" s="2"/>
      <c r="ADU708" s="2"/>
      <c r="ADV708" s="2"/>
      <c r="ADW708" s="2"/>
      <c r="ADX708" s="2"/>
      <c r="ADY708" s="2"/>
      <c r="ADZ708" s="2"/>
      <c r="AEA708" s="2"/>
      <c r="AEB708" s="2"/>
      <c r="AEC708" s="2"/>
      <c r="AED708" s="2"/>
      <c r="AEE708" s="2"/>
      <c r="AEF708" s="2"/>
      <c r="AEG708" s="2"/>
      <c r="AEH708" s="2"/>
      <c r="AEI708" s="2"/>
      <c r="AEJ708" s="2"/>
      <c r="AEK708" s="2"/>
      <c r="AEL708" s="2"/>
      <c r="AEM708" s="2"/>
      <c r="AEN708" s="2"/>
      <c r="AEO708" s="2"/>
      <c r="AEP708" s="2"/>
      <c r="AEQ708" s="2"/>
      <c r="AER708" s="2"/>
      <c r="AES708" s="2"/>
      <c r="AET708" s="2"/>
      <c r="AEU708" s="2"/>
      <c r="AEV708" s="2"/>
      <c r="AEW708" s="2"/>
      <c r="AEX708" s="2"/>
      <c r="AEY708" s="2"/>
      <c r="AEZ708" s="2"/>
      <c r="AFA708" s="2"/>
      <c r="AFB708" s="2"/>
      <c r="AFC708" s="2"/>
      <c r="AFD708" s="2"/>
      <c r="AFE708" s="2"/>
      <c r="AFF708" s="2"/>
      <c r="AFG708" s="2"/>
      <c r="AFH708" s="2"/>
      <c r="AFI708" s="2"/>
      <c r="AFJ708" s="2"/>
      <c r="AFK708" s="2"/>
      <c r="AFL708" s="2"/>
      <c r="AFM708" s="2"/>
      <c r="AFN708" s="2"/>
      <c r="AFO708" s="2"/>
      <c r="AFP708" s="2"/>
      <c r="AFQ708" s="2"/>
      <c r="AFR708" s="2"/>
      <c r="AFS708" s="2"/>
      <c r="AFT708" s="2"/>
      <c r="AFU708" s="2"/>
      <c r="AFV708" s="2"/>
      <c r="AFW708" s="2"/>
      <c r="AFX708" s="2"/>
      <c r="AFY708" s="2"/>
      <c r="AFZ708" s="2"/>
      <c r="AGA708" s="2"/>
      <c r="AGB708" s="2"/>
      <c r="AGC708" s="2"/>
      <c r="AGD708" s="2"/>
      <c r="AGE708" s="2"/>
      <c r="AGF708" s="2"/>
      <c r="AGG708" s="2"/>
      <c r="AGH708" s="2"/>
      <c r="AGI708" s="2"/>
      <c r="AGJ708" s="2"/>
      <c r="AGK708" s="2"/>
      <c r="AGL708" s="2"/>
      <c r="AGM708" s="2"/>
      <c r="AGN708" s="2"/>
      <c r="AGO708" s="2"/>
      <c r="AGP708" s="2"/>
      <c r="AGQ708" s="2"/>
      <c r="AGR708" s="2"/>
      <c r="AGS708" s="2"/>
      <c r="AGT708" s="2"/>
      <c r="AGU708" s="2"/>
      <c r="AGV708" s="2"/>
      <c r="AGW708" s="2"/>
      <c r="AGX708" s="2"/>
      <c r="AGY708" s="2"/>
      <c r="AGZ708" s="2"/>
      <c r="AHA708" s="2"/>
      <c r="AHB708" s="2"/>
      <c r="AHC708" s="2"/>
      <c r="AHD708" s="2"/>
      <c r="AHE708" s="2"/>
      <c r="AHF708" s="2"/>
      <c r="AHG708" s="2"/>
      <c r="AHH708" s="2"/>
      <c r="AHI708" s="2"/>
      <c r="AHJ708" s="2"/>
      <c r="AHK708" s="2"/>
      <c r="AHL708" s="2"/>
      <c r="AHM708" s="2"/>
      <c r="AHN708" s="2"/>
      <c r="AHO708" s="2"/>
      <c r="AHP708" s="2"/>
      <c r="AHQ708" s="2"/>
      <c r="AHR708" s="2"/>
      <c r="AHS708" s="2"/>
      <c r="AHT708" s="2"/>
      <c r="AHU708" s="2"/>
      <c r="AHV708" s="2"/>
      <c r="AHW708" s="2"/>
      <c r="AHX708" s="2"/>
      <c r="AHY708" s="2"/>
      <c r="AHZ708" s="2"/>
      <c r="AIA708" s="2"/>
      <c r="AIB708" s="2"/>
      <c r="AIC708" s="2"/>
      <c r="AID708" s="2"/>
      <c r="AIE708" s="2"/>
      <c r="AIF708" s="2"/>
      <c r="AIG708" s="2"/>
      <c r="AIH708" s="2"/>
      <c r="AII708" s="2"/>
      <c r="AIJ708" s="2"/>
      <c r="AIK708" s="2"/>
      <c r="AIL708" s="2"/>
      <c r="AIM708" s="2"/>
      <c r="AIN708" s="2"/>
      <c r="AIO708" s="2"/>
      <c r="AIP708" s="2"/>
      <c r="AIQ708" s="2"/>
      <c r="AIR708" s="2"/>
      <c r="AIS708" s="2"/>
      <c r="AIT708" s="2"/>
      <c r="AIU708" s="2"/>
      <c r="AIV708" s="2"/>
      <c r="AIW708" s="2"/>
      <c r="AIX708" s="2"/>
      <c r="AIY708" s="2"/>
      <c r="AIZ708" s="2"/>
      <c r="AJA708" s="2"/>
      <c r="AJB708" s="2"/>
      <c r="AJC708" s="2"/>
      <c r="AJD708" s="2"/>
      <c r="AJE708" s="2"/>
      <c r="AJF708" s="2"/>
      <c r="AJG708" s="2"/>
      <c r="AJH708" s="2"/>
      <c r="AJI708" s="2"/>
      <c r="AJJ708" s="2"/>
      <c r="AJK708" s="2"/>
      <c r="AJL708" s="2"/>
      <c r="AJM708" s="2"/>
      <c r="AJN708" s="2"/>
      <c r="AJO708" s="2"/>
      <c r="AJP708" s="2"/>
      <c r="AJQ708" s="2"/>
      <c r="AJR708" s="2"/>
      <c r="AJS708" s="2"/>
      <c r="AJT708" s="2"/>
      <c r="AJU708" s="2"/>
      <c r="AJV708" s="2"/>
      <c r="AJW708" s="2"/>
      <c r="AJX708" s="2"/>
      <c r="AJY708" s="2"/>
      <c r="AJZ708" s="2"/>
      <c r="AKA708" s="2"/>
      <c r="AKB708" s="2"/>
      <c r="AKC708" s="2"/>
      <c r="AKD708" s="2"/>
      <c r="AKE708" s="2"/>
      <c r="AKF708" s="2"/>
      <c r="AKG708" s="2"/>
      <c r="AKH708" s="2"/>
      <c r="AKI708" s="2"/>
      <c r="AKJ708" s="2"/>
      <c r="AKK708" s="2"/>
      <c r="AKL708" s="2"/>
      <c r="AKM708" s="2"/>
      <c r="AKN708" s="2"/>
      <c r="AKO708" s="2"/>
      <c r="AKP708" s="2"/>
      <c r="AKQ708" s="2"/>
      <c r="AKR708" s="2"/>
      <c r="AKS708" s="2"/>
      <c r="AKT708" s="2"/>
      <c r="AKU708" s="2"/>
      <c r="AKV708" s="2"/>
      <c r="AKW708" s="2"/>
      <c r="AKX708" s="2"/>
      <c r="AKY708" s="2"/>
      <c r="AKZ708" s="2"/>
      <c r="ALA708" s="2"/>
      <c r="ALB708" s="2"/>
      <c r="ALC708" s="2"/>
      <c r="ALD708" s="2"/>
      <c r="ALE708" s="2"/>
      <c r="ALF708" s="2"/>
      <c r="ALG708" s="2"/>
      <c r="ALH708" s="2"/>
      <c r="ALI708" s="2"/>
      <c r="ALJ708" s="2"/>
      <c r="ALK708" s="2"/>
      <c r="ALL708" s="2"/>
      <c r="ALM708" s="2"/>
      <c r="ALN708" s="2"/>
      <c r="ALO708" s="2"/>
      <c r="ALP708" s="2"/>
      <c r="ALQ708" s="2"/>
      <c r="ALR708" s="2"/>
      <c r="ALS708" s="2"/>
      <c r="ALT708" s="2"/>
      <c r="ALU708" s="2"/>
      <c r="ALV708" s="2"/>
      <c r="ALW708" s="2"/>
      <c r="ALX708" s="2"/>
      <c r="ALY708" s="2"/>
      <c r="ALZ708" s="2"/>
      <c r="AMA708" s="2"/>
      <c r="AMB708" s="2"/>
      <c r="AMC708" s="2"/>
      <c r="AMD708" s="2"/>
      <c r="AME708" s="2"/>
      <c r="AMF708" s="2"/>
      <c r="AMG708" s="2"/>
      <c r="AMH708" s="2"/>
      <c r="AMI708" s="2"/>
      <c r="AMJ708" s="2"/>
      <c r="AMK708" s="2"/>
    </row>
    <row r="709" spans="1:1025" ht="15" customHeight="1">
      <c r="A709" s="227"/>
      <c r="B709" s="61"/>
      <c r="C709" s="228"/>
      <c r="D709" s="61"/>
      <c r="E709" s="61"/>
      <c r="F709" s="61"/>
      <c r="G709" s="61"/>
      <c r="H709" s="61"/>
      <c r="I709" s="61"/>
      <c r="J709" s="61"/>
      <c r="K709" s="50"/>
      <c r="L709" s="229"/>
      <c r="M709" s="245"/>
      <c r="N709" s="61"/>
      <c r="O709" s="61"/>
      <c r="P709" s="61"/>
      <c r="Q709" s="61"/>
      <c r="R709" s="61"/>
      <c r="S709" s="61"/>
      <c r="T709" s="61"/>
      <c r="U709" s="61"/>
      <c r="V709" s="230"/>
      <c r="W709" s="61"/>
      <c r="X709" s="60"/>
      <c r="Y709" s="53">
        <f t="shared" si="20"/>
        <v>0</v>
      </c>
      <c r="Z709" s="54">
        <f t="shared" si="21"/>
        <v>0</v>
      </c>
      <c r="AA709" s="54">
        <f>IF(Y709=0,0,IF(Y709&gt;7,AVERAGE(LARGE(D709:W709,{1,2,3,4,5,6,7,8})),0))</f>
        <v>0</v>
      </c>
      <c r="AB709" s="54">
        <f>IF(Y709=0,0,IF(Y709&gt;7,SUM(LARGE(D709:W709,{1,2,3,4,5,6,7,8})),0))</f>
        <v>0</v>
      </c>
      <c r="AC709" s="65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  <c r="IH709" s="2"/>
      <c r="II709" s="2"/>
      <c r="IJ709" s="2"/>
      <c r="IK709" s="2"/>
      <c r="IL709" s="2"/>
      <c r="IM709" s="2"/>
      <c r="IN709" s="2"/>
      <c r="IO709" s="2"/>
      <c r="IP709" s="2"/>
      <c r="IQ709" s="2"/>
      <c r="IR709" s="2"/>
      <c r="IS709" s="2"/>
      <c r="IT709" s="2"/>
      <c r="IU709" s="2"/>
      <c r="IV709" s="2"/>
      <c r="IW709" s="2"/>
      <c r="IX709" s="2"/>
      <c r="IY709" s="2"/>
      <c r="IZ709" s="2"/>
      <c r="JA709" s="2"/>
      <c r="JB709" s="2"/>
      <c r="JC709" s="2"/>
      <c r="JD709" s="2"/>
      <c r="JE709" s="2"/>
      <c r="JF709" s="2"/>
      <c r="JG709" s="2"/>
      <c r="JH709" s="2"/>
      <c r="JI709" s="2"/>
      <c r="JJ709" s="2"/>
      <c r="JK709" s="2"/>
      <c r="JL709" s="2"/>
      <c r="JM709" s="2"/>
      <c r="JN709" s="2"/>
      <c r="JO709" s="2"/>
      <c r="JP709" s="2"/>
      <c r="JQ709" s="2"/>
      <c r="JR709" s="2"/>
      <c r="JS709" s="2"/>
      <c r="JT709" s="2"/>
      <c r="JU709" s="2"/>
      <c r="JV709" s="2"/>
      <c r="JW709" s="2"/>
      <c r="JX709" s="2"/>
      <c r="JY709" s="2"/>
      <c r="JZ709" s="2"/>
      <c r="KA709" s="2"/>
      <c r="KB709" s="2"/>
      <c r="KC709" s="2"/>
      <c r="KD709" s="2"/>
      <c r="KE709" s="2"/>
      <c r="KF709" s="2"/>
      <c r="KG709" s="2"/>
      <c r="KH709" s="2"/>
      <c r="KI709" s="2"/>
      <c r="KJ709" s="2"/>
      <c r="KK709" s="2"/>
      <c r="KL709" s="2"/>
      <c r="KM709" s="2"/>
      <c r="KN709" s="2"/>
      <c r="KO709" s="2"/>
      <c r="KP709" s="2"/>
      <c r="KQ709" s="2"/>
      <c r="KR709" s="2"/>
      <c r="KS709" s="2"/>
      <c r="KT709" s="2"/>
      <c r="KU709" s="2"/>
      <c r="KV709" s="2"/>
      <c r="KW709" s="2"/>
      <c r="KX709" s="2"/>
      <c r="KY709" s="2"/>
      <c r="KZ709" s="2"/>
      <c r="LA709" s="2"/>
      <c r="LB709" s="2"/>
      <c r="LC709" s="2"/>
      <c r="LD709" s="2"/>
      <c r="LE709" s="2"/>
      <c r="LF709" s="2"/>
      <c r="LG709" s="2"/>
      <c r="LH709" s="2"/>
      <c r="LI709" s="2"/>
      <c r="LJ709" s="2"/>
      <c r="LK709" s="2"/>
      <c r="LL709" s="2"/>
      <c r="LM709" s="2"/>
      <c r="LN709" s="2"/>
      <c r="LO709" s="2"/>
      <c r="LP709" s="2"/>
      <c r="LQ709" s="2"/>
      <c r="LR709" s="2"/>
      <c r="LS709" s="2"/>
      <c r="LT709" s="2"/>
      <c r="LU709" s="2"/>
      <c r="LV709" s="2"/>
      <c r="LW709" s="2"/>
      <c r="LX709" s="2"/>
      <c r="LY709" s="2"/>
      <c r="LZ709" s="2"/>
      <c r="MA709" s="2"/>
      <c r="MB709" s="2"/>
      <c r="MC709" s="2"/>
      <c r="MD709" s="2"/>
      <c r="ME709" s="2"/>
      <c r="MF709" s="2"/>
      <c r="MG709" s="2"/>
      <c r="MH709" s="2"/>
      <c r="MI709" s="2"/>
      <c r="MJ709" s="2"/>
      <c r="MK709" s="2"/>
      <c r="ML709" s="2"/>
      <c r="MM709" s="2"/>
      <c r="MN709" s="2"/>
      <c r="MO709" s="2"/>
      <c r="MP709" s="2"/>
      <c r="MQ709" s="2"/>
      <c r="MR709" s="2"/>
      <c r="MS709" s="2"/>
      <c r="MT709" s="2"/>
      <c r="MU709" s="2"/>
      <c r="MV709" s="2"/>
      <c r="MW709" s="2"/>
      <c r="MX709" s="2"/>
      <c r="MY709" s="2"/>
      <c r="MZ709" s="2"/>
      <c r="NA709" s="2"/>
      <c r="NB709" s="2"/>
      <c r="NC709" s="2"/>
      <c r="ND709" s="2"/>
      <c r="NE709" s="2"/>
      <c r="NF709" s="2"/>
      <c r="NG709" s="2"/>
      <c r="NH709" s="2"/>
      <c r="NI709" s="2"/>
      <c r="NJ709" s="2"/>
      <c r="NK709" s="2"/>
      <c r="NL709" s="2"/>
      <c r="NM709" s="2"/>
      <c r="NN709" s="2"/>
      <c r="NO709" s="2"/>
      <c r="NP709" s="2"/>
      <c r="NQ709" s="2"/>
      <c r="NR709" s="2"/>
      <c r="NS709" s="2"/>
      <c r="NT709" s="2"/>
      <c r="NU709" s="2"/>
      <c r="NV709" s="2"/>
      <c r="NW709" s="2"/>
      <c r="NX709" s="2"/>
      <c r="NY709" s="2"/>
      <c r="NZ709" s="2"/>
      <c r="OA709" s="2"/>
      <c r="OB709" s="2"/>
      <c r="OC709" s="2"/>
      <c r="OD709" s="2"/>
      <c r="OE709" s="2"/>
      <c r="OF709" s="2"/>
      <c r="OG709" s="2"/>
      <c r="OH709" s="2"/>
      <c r="OI709" s="2"/>
      <c r="OJ709" s="2"/>
      <c r="OK709" s="2"/>
      <c r="OL709" s="2"/>
      <c r="OM709" s="2"/>
      <c r="ON709" s="2"/>
      <c r="OO709" s="2"/>
      <c r="OP709" s="2"/>
      <c r="OQ709" s="2"/>
      <c r="OR709" s="2"/>
      <c r="OS709" s="2"/>
      <c r="OT709" s="2"/>
      <c r="OU709" s="2"/>
      <c r="OV709" s="2"/>
      <c r="OW709" s="2"/>
      <c r="OX709" s="2"/>
      <c r="OY709" s="2"/>
      <c r="OZ709" s="2"/>
      <c r="PA709" s="2"/>
      <c r="PB709" s="2"/>
      <c r="PC709" s="2"/>
      <c r="PD709" s="2"/>
      <c r="PE709" s="2"/>
      <c r="PF709" s="2"/>
      <c r="PG709" s="2"/>
      <c r="PH709" s="2"/>
      <c r="PI709" s="2"/>
      <c r="PJ709" s="2"/>
      <c r="PK709" s="2"/>
      <c r="PL709" s="2"/>
      <c r="PM709" s="2"/>
      <c r="PN709" s="2"/>
      <c r="PO709" s="2"/>
      <c r="PP709" s="2"/>
      <c r="PQ709" s="2"/>
      <c r="PR709" s="2"/>
      <c r="PS709" s="2"/>
      <c r="PT709" s="2"/>
      <c r="PU709" s="2"/>
      <c r="PV709" s="2"/>
      <c r="PW709" s="2"/>
      <c r="PX709" s="2"/>
      <c r="PY709" s="2"/>
      <c r="PZ709" s="2"/>
      <c r="QA709" s="2"/>
      <c r="QB709" s="2"/>
      <c r="QC709" s="2"/>
      <c r="QD709" s="2"/>
      <c r="QE709" s="2"/>
      <c r="QF709" s="2"/>
      <c r="QG709" s="2"/>
      <c r="QH709" s="2"/>
      <c r="QI709" s="2"/>
      <c r="QJ709" s="2"/>
      <c r="QK709" s="2"/>
      <c r="QL709" s="2"/>
      <c r="QM709" s="2"/>
      <c r="QN709" s="2"/>
      <c r="QO709" s="2"/>
      <c r="QP709" s="2"/>
      <c r="QQ709" s="2"/>
      <c r="QR709" s="2"/>
      <c r="QS709" s="2"/>
      <c r="QT709" s="2"/>
      <c r="QU709" s="2"/>
      <c r="QV709" s="2"/>
      <c r="QW709" s="2"/>
      <c r="QX709" s="2"/>
      <c r="QY709" s="2"/>
      <c r="QZ709" s="2"/>
      <c r="RA709" s="2"/>
      <c r="RB709" s="2"/>
      <c r="RC709" s="2"/>
      <c r="RD709" s="2"/>
      <c r="RE709" s="2"/>
      <c r="RF709" s="2"/>
      <c r="RG709" s="2"/>
      <c r="RH709" s="2"/>
      <c r="RI709" s="2"/>
      <c r="RJ709" s="2"/>
      <c r="RK709" s="2"/>
      <c r="RL709" s="2"/>
      <c r="RM709" s="2"/>
      <c r="RN709" s="2"/>
      <c r="RO709" s="2"/>
      <c r="RP709" s="2"/>
      <c r="RQ709" s="2"/>
      <c r="RR709" s="2"/>
      <c r="RS709" s="2"/>
      <c r="RT709" s="2"/>
      <c r="RU709" s="2"/>
      <c r="RV709" s="2"/>
      <c r="RW709" s="2"/>
      <c r="RX709" s="2"/>
      <c r="RY709" s="2"/>
      <c r="RZ709" s="2"/>
      <c r="SA709" s="2"/>
      <c r="SB709" s="2"/>
      <c r="SC709" s="2"/>
      <c r="SD709" s="2"/>
      <c r="SE709" s="2"/>
      <c r="SF709" s="2"/>
      <c r="SG709" s="2"/>
      <c r="SH709" s="2"/>
      <c r="SI709" s="2"/>
      <c r="SJ709" s="2"/>
      <c r="SK709" s="2"/>
      <c r="SL709" s="2"/>
      <c r="SM709" s="2"/>
      <c r="SN709" s="2"/>
      <c r="SO709" s="2"/>
      <c r="SP709" s="2"/>
      <c r="SQ709" s="2"/>
      <c r="SR709" s="2"/>
      <c r="SS709" s="2"/>
      <c r="ST709" s="2"/>
      <c r="SU709" s="2"/>
      <c r="SV709" s="2"/>
      <c r="SW709" s="2"/>
      <c r="SX709" s="2"/>
      <c r="SY709" s="2"/>
      <c r="SZ709" s="2"/>
      <c r="TA709" s="2"/>
      <c r="TB709" s="2"/>
      <c r="TC709" s="2"/>
      <c r="TD709" s="2"/>
      <c r="TE709" s="2"/>
      <c r="TF709" s="2"/>
      <c r="TG709" s="2"/>
      <c r="TH709" s="2"/>
      <c r="TI709" s="2"/>
      <c r="TJ709" s="2"/>
      <c r="TK709" s="2"/>
      <c r="TL709" s="2"/>
      <c r="TM709" s="2"/>
      <c r="TN709" s="2"/>
      <c r="TO709" s="2"/>
      <c r="TP709" s="2"/>
      <c r="TQ709" s="2"/>
      <c r="TR709" s="2"/>
      <c r="TS709" s="2"/>
      <c r="TT709" s="2"/>
      <c r="TU709" s="2"/>
      <c r="TV709" s="2"/>
      <c r="TW709" s="2"/>
      <c r="TX709" s="2"/>
      <c r="TY709" s="2"/>
      <c r="TZ709" s="2"/>
      <c r="UA709" s="2"/>
      <c r="UB709" s="2"/>
      <c r="UC709" s="2"/>
      <c r="UD709" s="2"/>
      <c r="UE709" s="2"/>
      <c r="UF709" s="2"/>
      <c r="UG709" s="2"/>
      <c r="UH709" s="2"/>
      <c r="UI709" s="2"/>
      <c r="UJ709" s="2"/>
      <c r="UK709" s="2"/>
      <c r="UL709" s="2"/>
      <c r="UM709" s="2"/>
      <c r="UN709" s="2"/>
      <c r="UO709" s="2"/>
      <c r="UP709" s="2"/>
      <c r="UQ709" s="2"/>
      <c r="UR709" s="2"/>
      <c r="US709" s="2"/>
      <c r="UT709" s="2"/>
      <c r="UU709" s="2"/>
      <c r="UV709" s="2"/>
      <c r="UW709" s="2"/>
      <c r="UX709" s="2"/>
      <c r="UY709" s="2"/>
      <c r="UZ709" s="2"/>
      <c r="VA709" s="2"/>
      <c r="VB709" s="2"/>
      <c r="VC709" s="2"/>
      <c r="VD709" s="2"/>
      <c r="VE709" s="2"/>
      <c r="VF709" s="2"/>
      <c r="VG709" s="2"/>
      <c r="VH709" s="2"/>
      <c r="VI709" s="2"/>
      <c r="VJ709" s="2"/>
      <c r="VK709" s="2"/>
      <c r="VL709" s="2"/>
      <c r="VM709" s="2"/>
      <c r="VN709" s="2"/>
      <c r="VO709" s="2"/>
      <c r="VP709" s="2"/>
      <c r="VQ709" s="2"/>
      <c r="VR709" s="2"/>
      <c r="VS709" s="2"/>
      <c r="VT709" s="2"/>
      <c r="VU709" s="2"/>
      <c r="VV709" s="2"/>
      <c r="VW709" s="2"/>
      <c r="VX709" s="2"/>
      <c r="VY709" s="2"/>
      <c r="VZ709" s="2"/>
      <c r="WA709" s="2"/>
      <c r="WB709" s="2"/>
      <c r="WC709" s="2"/>
      <c r="WD709" s="2"/>
      <c r="WE709" s="2"/>
      <c r="WF709" s="2"/>
      <c r="WG709" s="2"/>
      <c r="WH709" s="2"/>
      <c r="WI709" s="2"/>
      <c r="WJ709" s="2"/>
      <c r="WK709" s="2"/>
      <c r="WL709" s="2"/>
      <c r="WM709" s="2"/>
      <c r="WN709" s="2"/>
      <c r="WO709" s="2"/>
      <c r="WP709" s="2"/>
      <c r="WQ709" s="2"/>
      <c r="WR709" s="2"/>
      <c r="WS709" s="2"/>
      <c r="WT709" s="2"/>
      <c r="WU709" s="2"/>
      <c r="WV709" s="2"/>
      <c r="WW709" s="2"/>
      <c r="WX709" s="2"/>
      <c r="WY709" s="2"/>
      <c r="WZ709" s="2"/>
      <c r="XA709" s="2"/>
      <c r="XB709" s="2"/>
      <c r="XC709" s="2"/>
      <c r="XD709" s="2"/>
      <c r="XE709" s="2"/>
      <c r="XF709" s="2"/>
      <c r="XG709" s="2"/>
      <c r="XH709" s="2"/>
      <c r="XI709" s="2"/>
      <c r="XJ709" s="2"/>
      <c r="XK709" s="2"/>
      <c r="XL709" s="2"/>
      <c r="XM709" s="2"/>
      <c r="XN709" s="2"/>
      <c r="XO709" s="2"/>
      <c r="XP709" s="2"/>
      <c r="XQ709" s="2"/>
      <c r="XR709" s="2"/>
      <c r="XS709" s="2"/>
      <c r="XT709" s="2"/>
      <c r="XU709" s="2"/>
      <c r="XV709" s="2"/>
      <c r="XW709" s="2"/>
      <c r="XX709" s="2"/>
      <c r="XY709" s="2"/>
      <c r="XZ709" s="2"/>
      <c r="YA709" s="2"/>
      <c r="YB709" s="2"/>
      <c r="YC709" s="2"/>
      <c r="YD709" s="2"/>
      <c r="YE709" s="2"/>
      <c r="YF709" s="2"/>
      <c r="YG709" s="2"/>
      <c r="YH709" s="2"/>
      <c r="YI709" s="2"/>
      <c r="YJ709" s="2"/>
      <c r="YK709" s="2"/>
      <c r="YL709" s="2"/>
      <c r="YM709" s="2"/>
      <c r="YN709" s="2"/>
      <c r="YO709" s="2"/>
      <c r="YP709" s="2"/>
      <c r="YQ709" s="2"/>
      <c r="YR709" s="2"/>
      <c r="YS709" s="2"/>
      <c r="YT709" s="2"/>
      <c r="YU709" s="2"/>
      <c r="YV709" s="2"/>
      <c r="YW709" s="2"/>
      <c r="YX709" s="2"/>
      <c r="YY709" s="2"/>
      <c r="YZ709" s="2"/>
      <c r="ZA709" s="2"/>
      <c r="ZB709" s="2"/>
      <c r="ZC709" s="2"/>
      <c r="ZD709" s="2"/>
      <c r="ZE709" s="2"/>
      <c r="ZF709" s="2"/>
      <c r="ZG709" s="2"/>
      <c r="ZH709" s="2"/>
      <c r="ZI709" s="2"/>
      <c r="ZJ709" s="2"/>
      <c r="ZK709" s="2"/>
      <c r="ZL709" s="2"/>
      <c r="ZM709" s="2"/>
      <c r="ZN709" s="2"/>
      <c r="ZO709" s="2"/>
      <c r="ZP709" s="2"/>
      <c r="ZQ709" s="2"/>
      <c r="ZR709" s="2"/>
      <c r="ZS709" s="2"/>
      <c r="ZT709" s="2"/>
      <c r="ZU709" s="2"/>
      <c r="ZV709" s="2"/>
      <c r="ZW709" s="2"/>
      <c r="ZX709" s="2"/>
      <c r="ZY709" s="2"/>
      <c r="ZZ709" s="2"/>
      <c r="AAA709" s="2"/>
      <c r="AAB709" s="2"/>
      <c r="AAC709" s="2"/>
      <c r="AAD709" s="2"/>
      <c r="AAE709" s="2"/>
      <c r="AAF709" s="2"/>
      <c r="AAG709" s="2"/>
      <c r="AAH709" s="2"/>
      <c r="AAI709" s="2"/>
      <c r="AAJ709" s="2"/>
      <c r="AAK709" s="2"/>
      <c r="AAL709" s="2"/>
      <c r="AAM709" s="2"/>
      <c r="AAN709" s="2"/>
      <c r="AAO709" s="2"/>
      <c r="AAP709" s="2"/>
      <c r="AAQ709" s="2"/>
      <c r="AAR709" s="2"/>
      <c r="AAS709" s="2"/>
      <c r="AAT709" s="2"/>
      <c r="AAU709" s="2"/>
      <c r="AAV709" s="2"/>
      <c r="AAW709" s="2"/>
      <c r="AAX709" s="2"/>
      <c r="AAY709" s="2"/>
      <c r="AAZ709" s="2"/>
      <c r="ABA709" s="2"/>
      <c r="ABB709" s="2"/>
      <c r="ABC709" s="2"/>
      <c r="ABD709" s="2"/>
      <c r="ABE709" s="2"/>
      <c r="ABF709" s="2"/>
      <c r="ABG709" s="2"/>
      <c r="ABH709" s="2"/>
      <c r="ABI709" s="2"/>
      <c r="ABJ709" s="2"/>
      <c r="ABK709" s="2"/>
      <c r="ABL709" s="2"/>
      <c r="ABM709" s="2"/>
      <c r="ABN709" s="2"/>
      <c r="ABO709" s="2"/>
      <c r="ABP709" s="2"/>
      <c r="ABQ709" s="2"/>
      <c r="ABR709" s="2"/>
      <c r="ABS709" s="2"/>
      <c r="ABT709" s="2"/>
      <c r="ABU709" s="2"/>
      <c r="ABV709" s="2"/>
      <c r="ABW709" s="2"/>
      <c r="ABX709" s="2"/>
      <c r="ABY709" s="2"/>
      <c r="ABZ709" s="2"/>
      <c r="ACA709" s="2"/>
      <c r="ACB709" s="2"/>
      <c r="ACC709" s="2"/>
      <c r="ACD709" s="2"/>
      <c r="ACE709" s="2"/>
      <c r="ACF709" s="2"/>
      <c r="ACG709" s="2"/>
      <c r="ACH709" s="2"/>
      <c r="ACI709" s="2"/>
      <c r="ACJ709" s="2"/>
      <c r="ACK709" s="2"/>
      <c r="ACL709" s="2"/>
      <c r="ACM709" s="2"/>
      <c r="ACN709" s="2"/>
      <c r="ACO709" s="2"/>
      <c r="ACP709" s="2"/>
      <c r="ACQ709" s="2"/>
      <c r="ACR709" s="2"/>
      <c r="ACS709" s="2"/>
      <c r="ACT709" s="2"/>
      <c r="ACU709" s="2"/>
      <c r="ACV709" s="2"/>
      <c r="ACW709" s="2"/>
      <c r="ACX709" s="2"/>
      <c r="ACY709" s="2"/>
      <c r="ACZ709" s="2"/>
      <c r="ADA709" s="2"/>
      <c r="ADB709" s="2"/>
      <c r="ADC709" s="2"/>
      <c r="ADD709" s="2"/>
      <c r="ADE709" s="2"/>
      <c r="ADF709" s="2"/>
      <c r="ADG709" s="2"/>
      <c r="ADH709" s="2"/>
      <c r="ADI709" s="2"/>
      <c r="ADJ709" s="2"/>
      <c r="ADK709" s="2"/>
      <c r="ADL709" s="2"/>
      <c r="ADM709" s="2"/>
      <c r="ADN709" s="2"/>
      <c r="ADO709" s="2"/>
      <c r="ADP709" s="2"/>
      <c r="ADQ709" s="2"/>
      <c r="ADR709" s="2"/>
      <c r="ADS709" s="2"/>
      <c r="ADT709" s="2"/>
      <c r="ADU709" s="2"/>
      <c r="ADV709" s="2"/>
      <c r="ADW709" s="2"/>
      <c r="ADX709" s="2"/>
      <c r="ADY709" s="2"/>
      <c r="ADZ709" s="2"/>
      <c r="AEA709" s="2"/>
      <c r="AEB709" s="2"/>
      <c r="AEC709" s="2"/>
      <c r="AED709" s="2"/>
      <c r="AEE709" s="2"/>
      <c r="AEF709" s="2"/>
      <c r="AEG709" s="2"/>
      <c r="AEH709" s="2"/>
      <c r="AEI709" s="2"/>
      <c r="AEJ709" s="2"/>
      <c r="AEK709" s="2"/>
      <c r="AEL709" s="2"/>
      <c r="AEM709" s="2"/>
      <c r="AEN709" s="2"/>
      <c r="AEO709" s="2"/>
      <c r="AEP709" s="2"/>
      <c r="AEQ709" s="2"/>
      <c r="AER709" s="2"/>
      <c r="AES709" s="2"/>
      <c r="AET709" s="2"/>
      <c r="AEU709" s="2"/>
      <c r="AEV709" s="2"/>
      <c r="AEW709" s="2"/>
      <c r="AEX709" s="2"/>
      <c r="AEY709" s="2"/>
      <c r="AEZ709" s="2"/>
      <c r="AFA709" s="2"/>
      <c r="AFB709" s="2"/>
      <c r="AFC709" s="2"/>
      <c r="AFD709" s="2"/>
      <c r="AFE709" s="2"/>
      <c r="AFF709" s="2"/>
      <c r="AFG709" s="2"/>
      <c r="AFH709" s="2"/>
      <c r="AFI709" s="2"/>
      <c r="AFJ709" s="2"/>
      <c r="AFK709" s="2"/>
      <c r="AFL709" s="2"/>
      <c r="AFM709" s="2"/>
      <c r="AFN709" s="2"/>
      <c r="AFO709" s="2"/>
      <c r="AFP709" s="2"/>
      <c r="AFQ709" s="2"/>
      <c r="AFR709" s="2"/>
      <c r="AFS709" s="2"/>
      <c r="AFT709" s="2"/>
      <c r="AFU709" s="2"/>
      <c r="AFV709" s="2"/>
      <c r="AFW709" s="2"/>
      <c r="AFX709" s="2"/>
      <c r="AFY709" s="2"/>
      <c r="AFZ709" s="2"/>
      <c r="AGA709" s="2"/>
      <c r="AGB709" s="2"/>
      <c r="AGC709" s="2"/>
      <c r="AGD709" s="2"/>
      <c r="AGE709" s="2"/>
      <c r="AGF709" s="2"/>
      <c r="AGG709" s="2"/>
      <c r="AGH709" s="2"/>
      <c r="AGI709" s="2"/>
      <c r="AGJ709" s="2"/>
      <c r="AGK709" s="2"/>
      <c r="AGL709" s="2"/>
      <c r="AGM709" s="2"/>
      <c r="AGN709" s="2"/>
      <c r="AGO709" s="2"/>
      <c r="AGP709" s="2"/>
      <c r="AGQ709" s="2"/>
      <c r="AGR709" s="2"/>
      <c r="AGS709" s="2"/>
      <c r="AGT709" s="2"/>
      <c r="AGU709" s="2"/>
      <c r="AGV709" s="2"/>
      <c r="AGW709" s="2"/>
      <c r="AGX709" s="2"/>
      <c r="AGY709" s="2"/>
      <c r="AGZ709" s="2"/>
      <c r="AHA709" s="2"/>
      <c r="AHB709" s="2"/>
      <c r="AHC709" s="2"/>
      <c r="AHD709" s="2"/>
      <c r="AHE709" s="2"/>
      <c r="AHF709" s="2"/>
      <c r="AHG709" s="2"/>
      <c r="AHH709" s="2"/>
      <c r="AHI709" s="2"/>
      <c r="AHJ709" s="2"/>
      <c r="AHK709" s="2"/>
      <c r="AHL709" s="2"/>
      <c r="AHM709" s="2"/>
      <c r="AHN709" s="2"/>
      <c r="AHO709" s="2"/>
      <c r="AHP709" s="2"/>
      <c r="AHQ709" s="2"/>
      <c r="AHR709" s="2"/>
      <c r="AHS709" s="2"/>
      <c r="AHT709" s="2"/>
      <c r="AHU709" s="2"/>
      <c r="AHV709" s="2"/>
      <c r="AHW709" s="2"/>
      <c r="AHX709" s="2"/>
      <c r="AHY709" s="2"/>
      <c r="AHZ709" s="2"/>
      <c r="AIA709" s="2"/>
      <c r="AIB709" s="2"/>
      <c r="AIC709" s="2"/>
      <c r="AID709" s="2"/>
      <c r="AIE709" s="2"/>
      <c r="AIF709" s="2"/>
      <c r="AIG709" s="2"/>
      <c r="AIH709" s="2"/>
      <c r="AII709" s="2"/>
      <c r="AIJ709" s="2"/>
      <c r="AIK709" s="2"/>
      <c r="AIL709" s="2"/>
      <c r="AIM709" s="2"/>
      <c r="AIN709" s="2"/>
      <c r="AIO709" s="2"/>
      <c r="AIP709" s="2"/>
      <c r="AIQ709" s="2"/>
      <c r="AIR709" s="2"/>
      <c r="AIS709" s="2"/>
      <c r="AIT709" s="2"/>
      <c r="AIU709" s="2"/>
      <c r="AIV709" s="2"/>
      <c r="AIW709" s="2"/>
      <c r="AIX709" s="2"/>
      <c r="AIY709" s="2"/>
      <c r="AIZ709" s="2"/>
      <c r="AJA709" s="2"/>
      <c r="AJB709" s="2"/>
      <c r="AJC709" s="2"/>
      <c r="AJD709" s="2"/>
      <c r="AJE709" s="2"/>
      <c r="AJF709" s="2"/>
      <c r="AJG709" s="2"/>
      <c r="AJH709" s="2"/>
      <c r="AJI709" s="2"/>
      <c r="AJJ709" s="2"/>
      <c r="AJK709" s="2"/>
      <c r="AJL709" s="2"/>
      <c r="AJM709" s="2"/>
      <c r="AJN709" s="2"/>
      <c r="AJO709" s="2"/>
      <c r="AJP709" s="2"/>
      <c r="AJQ709" s="2"/>
      <c r="AJR709" s="2"/>
      <c r="AJS709" s="2"/>
      <c r="AJT709" s="2"/>
      <c r="AJU709" s="2"/>
      <c r="AJV709" s="2"/>
      <c r="AJW709" s="2"/>
      <c r="AJX709" s="2"/>
      <c r="AJY709" s="2"/>
      <c r="AJZ709" s="2"/>
      <c r="AKA709" s="2"/>
      <c r="AKB709" s="2"/>
      <c r="AKC709" s="2"/>
      <c r="AKD709" s="2"/>
      <c r="AKE709" s="2"/>
      <c r="AKF709" s="2"/>
      <c r="AKG709" s="2"/>
      <c r="AKH709" s="2"/>
      <c r="AKI709" s="2"/>
      <c r="AKJ709" s="2"/>
      <c r="AKK709" s="2"/>
      <c r="AKL709" s="2"/>
      <c r="AKM709" s="2"/>
      <c r="AKN709" s="2"/>
      <c r="AKO709" s="2"/>
      <c r="AKP709" s="2"/>
      <c r="AKQ709" s="2"/>
      <c r="AKR709" s="2"/>
      <c r="AKS709" s="2"/>
      <c r="AKT709" s="2"/>
      <c r="AKU709" s="2"/>
      <c r="AKV709" s="2"/>
      <c r="AKW709" s="2"/>
      <c r="AKX709" s="2"/>
      <c r="AKY709" s="2"/>
      <c r="AKZ709" s="2"/>
      <c r="ALA709" s="2"/>
      <c r="ALB709" s="2"/>
      <c r="ALC709" s="2"/>
      <c r="ALD709" s="2"/>
      <c r="ALE709" s="2"/>
      <c r="ALF709" s="2"/>
      <c r="ALG709" s="2"/>
      <c r="ALH709" s="2"/>
      <c r="ALI709" s="2"/>
      <c r="ALJ709" s="2"/>
      <c r="ALK709" s="2"/>
      <c r="ALL709" s="2"/>
      <c r="ALM709" s="2"/>
      <c r="ALN709" s="2"/>
      <c r="ALO709" s="2"/>
      <c r="ALP709" s="2"/>
      <c r="ALQ709" s="2"/>
      <c r="ALR709" s="2"/>
      <c r="ALS709" s="2"/>
      <c r="ALT709" s="2"/>
      <c r="ALU709" s="2"/>
      <c r="ALV709" s="2"/>
      <c r="ALW709" s="2"/>
      <c r="ALX709" s="2"/>
      <c r="ALY709" s="2"/>
      <c r="ALZ709" s="2"/>
      <c r="AMA709" s="2"/>
      <c r="AMB709" s="2"/>
      <c r="AMC709" s="2"/>
      <c r="AMD709" s="2"/>
      <c r="AME709" s="2"/>
      <c r="AMF709" s="2"/>
      <c r="AMG709" s="2"/>
      <c r="AMH709" s="2"/>
      <c r="AMI709" s="2"/>
      <c r="AMJ709" s="2"/>
      <c r="AMK709" s="2"/>
    </row>
    <row r="710" spans="1:1025" ht="15" customHeight="1">
      <c r="A710" s="232"/>
      <c r="B710" s="9"/>
      <c r="C710" s="233"/>
      <c r="D710" s="196"/>
      <c r="E710" s="196"/>
      <c r="F710" s="196"/>
      <c r="G710" s="196"/>
      <c r="H710" s="196"/>
      <c r="I710" s="196"/>
      <c r="J710" s="196"/>
      <c r="K710" s="195"/>
      <c r="L710" s="224"/>
      <c r="M710" s="256"/>
      <c r="N710" s="196"/>
      <c r="O710" s="196"/>
      <c r="P710" s="196"/>
      <c r="Q710" s="196"/>
      <c r="R710" s="196"/>
      <c r="S710" s="196"/>
      <c r="T710" s="196"/>
      <c r="U710" s="196"/>
      <c r="V710" s="225"/>
      <c r="W710" s="196"/>
      <c r="X710" s="221"/>
      <c r="Y710" s="53">
        <f t="shared" ref="Y710" si="22">COUNT(D710:W710)</f>
        <v>0</v>
      </c>
      <c r="Z710" s="54">
        <f t="shared" ref="Z710" si="23">IF(Y710=0,0,AVERAGE(D710:W710))</f>
        <v>0</v>
      </c>
      <c r="AA710" s="54">
        <f>IF(Y710=0,0,IF(Y710&gt;7,AVERAGE(LARGE(D710:W710,{1,2,3,4,5,6,7,8})),0))</f>
        <v>0</v>
      </c>
      <c r="AB710" s="54">
        <f>IF(Y710=0,0,IF(Y710&gt;7,SUM(LARGE(D710:W710,{1,2,3,4,5,6,7,8})),0))</f>
        <v>0</v>
      </c>
      <c r="AC710" s="11"/>
    </row>
    <row r="711" spans="1:1025" ht="15" customHeight="1">
      <c r="A711" s="80" t="s">
        <v>488</v>
      </c>
      <c r="B711" s="81"/>
      <c r="C711" s="82"/>
      <c r="D711" s="84">
        <f>IF(COUNT(D7:D710)=0,"",COUNT(D7:D710)+17)</f>
        <v>144</v>
      </c>
      <c r="E711" s="84">
        <f>IF(COUNT(E7:E710)=0,"",COUNT(E7:E710)+13)</f>
        <v>216</v>
      </c>
      <c r="F711" s="84">
        <f>IF(COUNT(F7:F710)=0,"",COUNT(F7:F710)+22)</f>
        <v>246</v>
      </c>
      <c r="G711" s="84">
        <f>IF(COUNT(G7:G710)=0,"",COUNT(G7:G710)+21)</f>
        <v>238</v>
      </c>
      <c r="H711" s="84">
        <f>IF(COUNT(H7:H710)=0,"",COUNT(H7:H710)+32)</f>
        <v>177</v>
      </c>
      <c r="I711" s="84">
        <f>IF(COUNT(I7:I710)=0,"",COUNT(I7:I710)+32)</f>
        <v>179</v>
      </c>
      <c r="J711" s="84">
        <f>IF(COUNT(J7:J710)=0,"",COUNT(J7:J710)+10)</f>
        <v>101</v>
      </c>
      <c r="K711" s="84">
        <f>IF(COUNT(K7:K710)=0,"",COUNT(K7:K710)+9)</f>
        <v>92</v>
      </c>
      <c r="L711" s="211">
        <f>IF(COUNT(L7:L710)=0,"",COUNT(L7:L710)+25)</f>
        <v>161</v>
      </c>
      <c r="M711" s="283">
        <f>IF(COUNT(M7:M710)=0,"",COUNT(M7:M710)+8)</f>
        <v>199</v>
      </c>
      <c r="N711" s="84">
        <f>IF(COUNT(N7:N710)=0,"",COUNT(N7:N710)+7)</f>
        <v>155</v>
      </c>
      <c r="O711" s="84">
        <f>IF(COUNT(O7:O710)=0,"",COUNT(O7:O710)+12)</f>
        <v>205</v>
      </c>
      <c r="P711" s="84">
        <f>IF(COUNT(P7:P710)=0,"",COUNT(P7:P710)+24)</f>
        <v>184</v>
      </c>
      <c r="Q711" s="84">
        <f>IF(COUNT(Q7:Q710)=0,"",COUNT(Q7:Q710)+10)</f>
        <v>114</v>
      </c>
      <c r="R711" s="83" t="str">
        <f>IF(COUNT(R7:R710)=0,"",COUNT(R7:R710)+AC711)</f>
        <v/>
      </c>
      <c r="S711" s="83" t="str">
        <f t="shared" ref="R711:V711" si="24">IF(COUNT(S7:S710)=0,"",COUNT(S7:S710)+0)</f>
        <v/>
      </c>
      <c r="T711" s="83" t="str">
        <f t="shared" si="24"/>
        <v/>
      </c>
      <c r="U711" s="83" t="str">
        <f t="shared" si="24"/>
        <v/>
      </c>
      <c r="V711" s="84">
        <f t="shared" si="24"/>
        <v>170</v>
      </c>
      <c r="W711" s="84">
        <f>IF(COUNT(W7:W710)=0,0,COUNT(W7:W710)+0)</f>
        <v>74</v>
      </c>
      <c r="X711" s="83" t="str">
        <f>IF(COUNT(X7:X710)=0,"",COUNT(X7:X710)+0)</f>
        <v/>
      </c>
      <c r="Y711" s="85"/>
      <c r="Z711" s="86"/>
      <c r="AA711" s="87"/>
      <c r="AB711" s="88">
        <v>244</v>
      </c>
      <c r="AC711" s="89">
        <f>V711+W711-AB711</f>
        <v>0</v>
      </c>
    </row>
    <row r="712" spans="1:1025" ht="15" customHeight="1">
      <c r="A712" s="90"/>
      <c r="B712" s="56"/>
      <c r="C712" s="91"/>
      <c r="D712" s="93">
        <f t="shared" ref="D712:U712" si="25">IF(D711="","",AVERAGE(D7:D710))</f>
        <v>36.133858267716533</v>
      </c>
      <c r="E712" s="93">
        <f t="shared" si="25"/>
        <v>35.418719211822662</v>
      </c>
      <c r="F712" s="93">
        <f t="shared" si="25"/>
        <v>36.3125</v>
      </c>
      <c r="G712" s="93">
        <f t="shared" si="25"/>
        <v>35.603686635944698</v>
      </c>
      <c r="H712" s="93">
        <f t="shared" si="25"/>
        <v>37.379310344827587</v>
      </c>
      <c r="I712" s="93">
        <f t="shared" si="25"/>
        <v>38.027210884353742</v>
      </c>
      <c r="J712" s="93">
        <f t="shared" si="25"/>
        <v>35.703296703296701</v>
      </c>
      <c r="K712" s="93">
        <f t="shared" si="25"/>
        <v>36.566265060240966</v>
      </c>
      <c r="L712" s="212">
        <f t="shared" si="25"/>
        <v>37.897058823529413</v>
      </c>
      <c r="M712" s="284">
        <f t="shared" si="25"/>
        <v>34.680628272251312</v>
      </c>
      <c r="N712" s="93">
        <f t="shared" si="25"/>
        <v>34.486486486486484</v>
      </c>
      <c r="O712" s="93">
        <f t="shared" si="25"/>
        <v>35.098445595854919</v>
      </c>
      <c r="P712" s="93">
        <f t="shared" si="25"/>
        <v>34.493749999999999</v>
      </c>
      <c r="Q712" s="93">
        <f t="shared" si="25"/>
        <v>37.355769230769234</v>
      </c>
      <c r="R712" s="92" t="str">
        <f t="shared" si="25"/>
        <v/>
      </c>
      <c r="S712" s="92" t="str">
        <f t="shared" si="25"/>
        <v/>
      </c>
      <c r="T712" s="92" t="str">
        <f t="shared" si="25"/>
        <v/>
      </c>
      <c r="U712" s="92" t="str">
        <f t="shared" si="25"/>
        <v/>
      </c>
      <c r="V712" s="94"/>
      <c r="W712" s="93"/>
      <c r="X712" s="95" t="str">
        <f>IF(X711="","",AVERAGE(X9:X710))</f>
        <v/>
      </c>
      <c r="Y712" s="96"/>
      <c r="Z712" s="96"/>
      <c r="AA712" s="97"/>
      <c r="AB712" s="98"/>
      <c r="AC712" s="11">
        <v>11</v>
      </c>
    </row>
    <row r="713" spans="1:1025" ht="15" customHeight="1">
      <c r="A713" s="90" t="s">
        <v>489</v>
      </c>
      <c r="B713" s="56"/>
      <c r="C713" s="91"/>
      <c r="D713" s="100">
        <v>7</v>
      </c>
      <c r="E713" s="100">
        <v>15</v>
      </c>
      <c r="F713" s="100">
        <v>14</v>
      </c>
      <c r="G713" s="100">
        <v>11</v>
      </c>
      <c r="H713" s="100">
        <v>7</v>
      </c>
      <c r="I713" s="100">
        <v>5</v>
      </c>
      <c r="J713" s="101">
        <v>7</v>
      </c>
      <c r="K713" s="101">
        <v>3</v>
      </c>
      <c r="L713" s="213">
        <v>7</v>
      </c>
      <c r="M713" s="285">
        <v>9</v>
      </c>
      <c r="N713" s="100">
        <v>8</v>
      </c>
      <c r="O713" s="100">
        <v>10</v>
      </c>
      <c r="P713" s="100">
        <v>14</v>
      </c>
      <c r="Q713" s="100">
        <v>4</v>
      </c>
      <c r="R713" s="99"/>
      <c r="S713" s="99"/>
      <c r="T713" s="99"/>
      <c r="U713" s="99"/>
      <c r="V713" s="102"/>
      <c r="W713" s="100"/>
      <c r="X713" s="96"/>
      <c r="Y713" s="96"/>
      <c r="Z713" s="96"/>
      <c r="AA713" s="97"/>
      <c r="AB713" s="98"/>
      <c r="AC713" s="11"/>
    </row>
    <row r="714" spans="1:1025" ht="15" customHeight="1">
      <c r="A714" s="103" t="s">
        <v>490</v>
      </c>
      <c r="B714" s="104"/>
      <c r="C714" s="105"/>
      <c r="D714" s="107">
        <f t="shared" ref="D714:U714" si="26">IF(D711="","",D711-D713)</f>
        <v>137</v>
      </c>
      <c r="E714" s="107">
        <f t="shared" si="26"/>
        <v>201</v>
      </c>
      <c r="F714" s="107">
        <f t="shared" si="26"/>
        <v>232</v>
      </c>
      <c r="G714" s="107">
        <f t="shared" si="26"/>
        <v>227</v>
      </c>
      <c r="H714" s="107">
        <f t="shared" si="26"/>
        <v>170</v>
      </c>
      <c r="I714" s="107">
        <f t="shared" si="26"/>
        <v>174</v>
      </c>
      <c r="J714" s="107">
        <f t="shared" si="26"/>
        <v>94</v>
      </c>
      <c r="K714" s="107">
        <f t="shared" si="26"/>
        <v>89</v>
      </c>
      <c r="L714" s="214">
        <f t="shared" si="26"/>
        <v>154</v>
      </c>
      <c r="M714" s="286">
        <f t="shared" si="26"/>
        <v>190</v>
      </c>
      <c r="N714" s="107">
        <f t="shared" si="26"/>
        <v>147</v>
      </c>
      <c r="O714" s="107">
        <f t="shared" si="26"/>
        <v>195</v>
      </c>
      <c r="P714" s="107">
        <f t="shared" si="26"/>
        <v>170</v>
      </c>
      <c r="Q714" s="107">
        <f t="shared" si="26"/>
        <v>110</v>
      </c>
      <c r="R714" s="106" t="str">
        <f t="shared" si="26"/>
        <v/>
      </c>
      <c r="S714" s="106" t="str">
        <f t="shared" si="26"/>
        <v/>
      </c>
      <c r="T714" s="106" t="str">
        <f t="shared" si="26"/>
        <v/>
      </c>
      <c r="U714" s="106" t="str">
        <f t="shared" si="26"/>
        <v/>
      </c>
      <c r="V714" s="108"/>
      <c r="W714" s="107"/>
      <c r="X714" s="109" t="str">
        <f>IF(X711="","",X711-X713)</f>
        <v/>
      </c>
      <c r="Y714" s="110"/>
      <c r="Z714" s="110"/>
      <c r="AA714" s="111"/>
      <c r="AB714" s="112"/>
      <c r="AC714" s="11"/>
    </row>
    <row r="715" spans="1:1025" ht="15" customHeight="1">
      <c r="D715" s="148"/>
      <c r="E715" s="148"/>
      <c r="F715" s="148"/>
      <c r="G715" s="148"/>
      <c r="H715" s="148"/>
      <c r="I715" s="148"/>
      <c r="J715" s="148"/>
      <c r="K715" s="148"/>
      <c r="L715" s="220"/>
      <c r="M715" s="287"/>
      <c r="N715" s="148"/>
      <c r="O715" s="148"/>
      <c r="P715" s="148"/>
      <c r="Q715" s="148"/>
    </row>
    <row r="716" spans="1:1025" ht="15" customHeight="1">
      <c r="A716" s="113" t="s">
        <v>491</v>
      </c>
      <c r="B716" s="114"/>
      <c r="C716" s="115"/>
      <c r="D716" s="117">
        <f t="shared" ref="D716:U716" si="27">IF(D714="","",D714*3)</f>
        <v>411</v>
      </c>
      <c r="E716" s="117">
        <f t="shared" si="27"/>
        <v>603</v>
      </c>
      <c r="F716" s="117">
        <f t="shared" si="27"/>
        <v>696</v>
      </c>
      <c r="G716" s="117">
        <f t="shared" si="27"/>
        <v>681</v>
      </c>
      <c r="H716" s="117">
        <f t="shared" si="27"/>
        <v>510</v>
      </c>
      <c r="I716" s="117">
        <f t="shared" si="27"/>
        <v>522</v>
      </c>
      <c r="J716" s="117">
        <f t="shared" si="27"/>
        <v>282</v>
      </c>
      <c r="K716" s="117">
        <f t="shared" si="27"/>
        <v>267</v>
      </c>
      <c r="L716" s="216">
        <f t="shared" si="27"/>
        <v>462</v>
      </c>
      <c r="M716" s="288">
        <f t="shared" si="27"/>
        <v>570</v>
      </c>
      <c r="N716" s="117">
        <f t="shared" si="27"/>
        <v>441</v>
      </c>
      <c r="O716" s="117">
        <f t="shared" si="27"/>
        <v>585</v>
      </c>
      <c r="P716" s="117">
        <f t="shared" si="27"/>
        <v>510</v>
      </c>
      <c r="Q716" s="117">
        <f t="shared" si="27"/>
        <v>330</v>
      </c>
      <c r="R716" s="116" t="str">
        <f t="shared" si="27"/>
        <v/>
      </c>
      <c r="S716" s="116" t="str">
        <f t="shared" si="27"/>
        <v/>
      </c>
      <c r="T716" s="116" t="str">
        <f t="shared" si="27"/>
        <v/>
      </c>
      <c r="U716" s="116" t="str">
        <f t="shared" si="27"/>
        <v/>
      </c>
      <c r="V716" s="118"/>
      <c r="W716" s="118"/>
      <c r="X716" s="116" t="str">
        <f>IF(X714="","",X714*3)</f>
        <v/>
      </c>
      <c r="Y716" s="119"/>
      <c r="Z716" s="116">
        <f t="shared" ref="Z716:Z721" si="28">SUM(D716:X716)</f>
        <v>6870</v>
      </c>
      <c r="AA716" s="120"/>
      <c r="AB716" s="121"/>
      <c r="AC716" s="122"/>
      <c r="AD716" s="122"/>
    </row>
    <row r="717" spans="1:1025" ht="15" customHeight="1">
      <c r="A717" s="123" t="s">
        <v>492</v>
      </c>
      <c r="B717" s="124"/>
      <c r="C717" s="125"/>
      <c r="D717" s="127">
        <f t="shared" ref="D717:U717" si="29">IF(D714="","",10)</f>
        <v>10</v>
      </c>
      <c r="E717" s="127">
        <f t="shared" si="29"/>
        <v>10</v>
      </c>
      <c r="F717" s="127">
        <f t="shared" si="29"/>
        <v>10</v>
      </c>
      <c r="G717" s="127">
        <f t="shared" si="29"/>
        <v>10</v>
      </c>
      <c r="H717" s="127">
        <f t="shared" si="29"/>
        <v>10</v>
      </c>
      <c r="I717" s="127">
        <f t="shared" si="29"/>
        <v>10</v>
      </c>
      <c r="J717" s="127">
        <f t="shared" si="29"/>
        <v>10</v>
      </c>
      <c r="K717" s="127">
        <f t="shared" si="29"/>
        <v>10</v>
      </c>
      <c r="L717" s="217">
        <f t="shared" si="29"/>
        <v>10</v>
      </c>
      <c r="M717" s="289">
        <f t="shared" si="29"/>
        <v>10</v>
      </c>
      <c r="N717" s="127">
        <f t="shared" si="29"/>
        <v>10</v>
      </c>
      <c r="O717" s="127">
        <f t="shared" si="29"/>
        <v>10</v>
      </c>
      <c r="P717" s="127">
        <f t="shared" si="29"/>
        <v>10</v>
      </c>
      <c r="Q717" s="127">
        <f t="shared" si="29"/>
        <v>10</v>
      </c>
      <c r="R717" s="126" t="str">
        <f t="shared" si="29"/>
        <v/>
      </c>
      <c r="S717" s="126" t="str">
        <f t="shared" si="29"/>
        <v/>
      </c>
      <c r="T717" s="126" t="str">
        <f t="shared" si="29"/>
        <v/>
      </c>
      <c r="U717" s="126" t="str">
        <f t="shared" si="29"/>
        <v/>
      </c>
      <c r="V717" s="128"/>
      <c r="W717" s="128"/>
      <c r="X717" s="126" t="str">
        <f>IF(X714="","",10)</f>
        <v/>
      </c>
      <c r="Y717" s="129"/>
      <c r="Z717" s="126">
        <f t="shared" si="28"/>
        <v>140</v>
      </c>
      <c r="AA717" s="130"/>
      <c r="AB717" s="131"/>
      <c r="AC717" s="122"/>
      <c r="AD717" s="122"/>
    </row>
    <row r="718" spans="1:1025" ht="15" customHeight="1">
      <c r="A718" s="123" t="s">
        <v>493</v>
      </c>
      <c r="B718" s="124"/>
      <c r="C718" s="125"/>
      <c r="D718" s="127">
        <f t="shared" ref="D718:L718" si="30">IF(D714="","",100)</f>
        <v>100</v>
      </c>
      <c r="E718" s="127">
        <f t="shared" si="30"/>
        <v>100</v>
      </c>
      <c r="F718" s="127">
        <f t="shared" si="30"/>
        <v>100</v>
      </c>
      <c r="G718" s="127">
        <f t="shared" si="30"/>
        <v>100</v>
      </c>
      <c r="H718" s="127">
        <f t="shared" si="30"/>
        <v>100</v>
      </c>
      <c r="I718" s="127">
        <f t="shared" si="30"/>
        <v>100</v>
      </c>
      <c r="J718" s="127">
        <f t="shared" si="30"/>
        <v>100</v>
      </c>
      <c r="K718" s="127">
        <f t="shared" si="30"/>
        <v>100</v>
      </c>
      <c r="L718" s="217">
        <f t="shared" si="30"/>
        <v>100</v>
      </c>
      <c r="M718" s="289">
        <f t="shared" ref="M718:U718" si="31">IF(M714="","",0)</f>
        <v>0</v>
      </c>
      <c r="N718" s="127">
        <f t="shared" si="31"/>
        <v>0</v>
      </c>
      <c r="O718" s="127">
        <f t="shared" si="31"/>
        <v>0</v>
      </c>
      <c r="P718" s="127">
        <f t="shared" si="31"/>
        <v>0</v>
      </c>
      <c r="Q718" s="127">
        <f t="shared" si="31"/>
        <v>0</v>
      </c>
      <c r="R718" s="126" t="str">
        <f t="shared" si="31"/>
        <v/>
      </c>
      <c r="S718" s="126" t="str">
        <f t="shared" si="31"/>
        <v/>
      </c>
      <c r="T718" s="126" t="str">
        <f t="shared" si="31"/>
        <v/>
      </c>
      <c r="U718" s="126" t="str">
        <f t="shared" si="31"/>
        <v/>
      </c>
      <c r="V718" s="128"/>
      <c r="W718" s="128"/>
      <c r="X718" s="126" t="str">
        <f>IF(X714="","",0)</f>
        <v/>
      </c>
      <c r="Y718" s="129"/>
      <c r="Z718" s="126">
        <f t="shared" si="28"/>
        <v>900</v>
      </c>
      <c r="AA718" s="130"/>
      <c r="AB718" s="131"/>
      <c r="AC718" s="122"/>
      <c r="AD718" s="122"/>
    </row>
    <row r="719" spans="1:1025" ht="15" customHeight="1">
      <c r="A719" s="123" t="s">
        <v>494</v>
      </c>
      <c r="B719" s="124"/>
      <c r="C719" s="125"/>
      <c r="D719" s="133">
        <f t="shared" ref="D719:U719" si="32">IF(D716="","",SUM(D716:D718))</f>
        <v>521</v>
      </c>
      <c r="E719" s="133">
        <f t="shared" si="32"/>
        <v>713</v>
      </c>
      <c r="F719" s="133">
        <f t="shared" si="32"/>
        <v>806</v>
      </c>
      <c r="G719" s="133">
        <f t="shared" si="32"/>
        <v>791</v>
      </c>
      <c r="H719" s="133">
        <f t="shared" si="32"/>
        <v>620</v>
      </c>
      <c r="I719" s="133">
        <f t="shared" si="32"/>
        <v>632</v>
      </c>
      <c r="J719" s="133">
        <f t="shared" si="32"/>
        <v>392</v>
      </c>
      <c r="K719" s="133">
        <f t="shared" si="32"/>
        <v>377</v>
      </c>
      <c r="L719" s="218">
        <f t="shared" si="32"/>
        <v>572</v>
      </c>
      <c r="M719" s="218">
        <f t="shared" si="32"/>
        <v>580</v>
      </c>
      <c r="N719" s="133">
        <f t="shared" si="32"/>
        <v>451</v>
      </c>
      <c r="O719" s="133">
        <f t="shared" si="32"/>
        <v>595</v>
      </c>
      <c r="P719" s="133">
        <f t="shared" si="32"/>
        <v>520</v>
      </c>
      <c r="Q719" s="133">
        <f t="shared" si="32"/>
        <v>340</v>
      </c>
      <c r="R719" s="132" t="str">
        <f t="shared" si="32"/>
        <v/>
      </c>
      <c r="S719" s="132" t="str">
        <f t="shared" si="32"/>
        <v/>
      </c>
      <c r="T719" s="132" t="str">
        <f t="shared" si="32"/>
        <v/>
      </c>
      <c r="U719" s="132" t="str">
        <f t="shared" si="32"/>
        <v/>
      </c>
      <c r="V719" s="128"/>
      <c r="W719" s="128"/>
      <c r="X719" s="132" t="str">
        <f>IF(X716="","",SUM(X716:X718))</f>
        <v/>
      </c>
      <c r="Y719" s="129"/>
      <c r="Z719" s="126">
        <f t="shared" si="28"/>
        <v>7910</v>
      </c>
      <c r="AA719" s="130"/>
      <c r="AB719" s="131"/>
      <c r="AC719" s="122"/>
      <c r="AD719" s="122"/>
    </row>
    <row r="720" spans="1:1025" ht="15" customHeight="1">
      <c r="A720" s="123" t="s">
        <v>495</v>
      </c>
      <c r="B720" s="124"/>
      <c r="C720" s="125"/>
      <c r="D720" s="127">
        <v>509</v>
      </c>
      <c r="E720" s="127">
        <v>716</v>
      </c>
      <c r="F720" s="127">
        <v>806</v>
      </c>
      <c r="G720" s="127">
        <v>785</v>
      </c>
      <c r="H720" s="127">
        <v>620</v>
      </c>
      <c r="I720" s="127">
        <v>632</v>
      </c>
      <c r="J720" s="127">
        <v>413</v>
      </c>
      <c r="K720" s="127">
        <v>386</v>
      </c>
      <c r="L720" s="217">
        <v>572</v>
      </c>
      <c r="M720" s="217">
        <v>580</v>
      </c>
      <c r="N720" s="127">
        <v>451</v>
      </c>
      <c r="O720" s="127"/>
      <c r="P720" s="127">
        <v>520</v>
      </c>
      <c r="Q720" s="127"/>
      <c r="R720" s="126"/>
      <c r="S720" s="126"/>
      <c r="T720" s="126"/>
      <c r="U720" s="126"/>
      <c r="V720" s="128"/>
      <c r="W720" s="128"/>
      <c r="X720" s="126"/>
      <c r="Y720" s="129"/>
      <c r="Z720" s="126">
        <f t="shared" si="28"/>
        <v>6990</v>
      </c>
      <c r="AA720" s="130"/>
      <c r="AB720" s="131"/>
      <c r="AC720" s="122"/>
      <c r="AD720" s="122"/>
    </row>
    <row r="721" spans="1:30" ht="15" customHeight="1">
      <c r="A721" s="134" t="s">
        <v>496</v>
      </c>
      <c r="B721" s="135"/>
      <c r="C721" s="136"/>
      <c r="D721" s="138">
        <f t="shared" ref="D721:U721" si="33">IF(D719="","",(D720-D719))</f>
        <v>-12</v>
      </c>
      <c r="E721" s="138">
        <f t="shared" si="33"/>
        <v>3</v>
      </c>
      <c r="F721" s="138">
        <f t="shared" si="33"/>
        <v>0</v>
      </c>
      <c r="G721" s="138">
        <f t="shared" si="33"/>
        <v>-6</v>
      </c>
      <c r="H721" s="138">
        <f t="shared" si="33"/>
        <v>0</v>
      </c>
      <c r="I721" s="138">
        <f t="shared" si="33"/>
        <v>0</v>
      </c>
      <c r="J721" s="138">
        <f t="shared" si="33"/>
        <v>21</v>
      </c>
      <c r="K721" s="138">
        <f t="shared" si="33"/>
        <v>9</v>
      </c>
      <c r="L721" s="219">
        <f t="shared" si="33"/>
        <v>0</v>
      </c>
      <c r="M721" s="219">
        <f t="shared" si="33"/>
        <v>0</v>
      </c>
      <c r="N721" s="138">
        <f t="shared" si="33"/>
        <v>0</v>
      </c>
      <c r="O721" s="138">
        <f t="shared" si="33"/>
        <v>-595</v>
      </c>
      <c r="P721" s="138">
        <f t="shared" si="33"/>
        <v>0</v>
      </c>
      <c r="Q721" s="138">
        <f t="shared" si="33"/>
        <v>-340</v>
      </c>
      <c r="R721" s="137" t="str">
        <f t="shared" si="33"/>
        <v/>
      </c>
      <c r="S721" s="137" t="str">
        <f t="shared" si="33"/>
        <v/>
      </c>
      <c r="T721" s="137" t="str">
        <f t="shared" si="33"/>
        <v/>
      </c>
      <c r="U721" s="137" t="str">
        <f t="shared" si="33"/>
        <v/>
      </c>
      <c r="V721" s="139"/>
      <c r="W721" s="139"/>
      <c r="X721" s="137" t="str">
        <f>IF(X719="","",(X720-X719))</f>
        <v/>
      </c>
      <c r="Y721" s="140"/>
      <c r="Z721" s="137">
        <f t="shared" si="28"/>
        <v>-920</v>
      </c>
      <c r="AA721" s="141"/>
      <c r="AB721" s="142"/>
      <c r="AC721" s="122"/>
      <c r="AD721" s="122"/>
    </row>
    <row r="722" spans="1:30" ht="15" customHeight="1">
      <c r="A722" s="143" t="s">
        <v>497</v>
      </c>
      <c r="B722" s="144"/>
      <c r="C722" s="145"/>
      <c r="D722" s="146"/>
      <c r="E722" s="147"/>
      <c r="F722" s="146"/>
      <c r="G722" s="146"/>
      <c r="H722" s="146"/>
      <c r="I722" s="146"/>
      <c r="J722" s="146"/>
      <c r="K722" s="122"/>
      <c r="L722" s="220"/>
      <c r="N722" s="122"/>
      <c r="O722" s="122"/>
      <c r="P722" s="122"/>
      <c r="Q722" s="122"/>
      <c r="R722" s="122"/>
      <c r="S722" s="122"/>
      <c r="T722" s="122"/>
      <c r="U722" s="122"/>
      <c r="V722" s="148"/>
      <c r="W722" s="148"/>
      <c r="X722" s="122"/>
      <c r="Y722" s="149"/>
      <c r="Z722" s="122"/>
      <c r="AA722" s="122"/>
      <c r="AB722" s="122"/>
      <c r="AC722" s="122"/>
      <c r="AD722" s="122"/>
    </row>
    <row r="723" spans="1:30" ht="15" customHeight="1">
      <c r="A723" s="143" t="s">
        <v>498</v>
      </c>
      <c r="B723" s="144"/>
      <c r="C723" s="145" t="s">
        <v>53</v>
      </c>
      <c r="D723" s="282" t="s">
        <v>499</v>
      </c>
      <c r="E723" s="282"/>
      <c r="F723" s="282"/>
      <c r="G723" s="282"/>
      <c r="H723" s="282"/>
      <c r="I723" s="282"/>
      <c r="J723" s="282"/>
      <c r="K723" s="122"/>
      <c r="L723" s="220"/>
      <c r="N723" s="122"/>
      <c r="O723" s="122"/>
      <c r="P723" s="122"/>
      <c r="Q723" s="122"/>
      <c r="R723" s="122"/>
      <c r="S723" s="122"/>
      <c r="T723" s="122"/>
      <c r="U723" s="122"/>
      <c r="V723" s="148"/>
      <c r="W723" s="148"/>
      <c r="X723" s="122"/>
      <c r="Y723" s="149"/>
      <c r="Z723" s="122"/>
      <c r="AA723" s="122"/>
      <c r="AB723" s="122"/>
      <c r="AC723" s="122"/>
      <c r="AD723" s="122"/>
    </row>
    <row r="724" spans="1:30" ht="15" customHeight="1">
      <c r="A724" s="143"/>
      <c r="B724" s="144"/>
      <c r="C724" s="145" t="s">
        <v>85</v>
      </c>
      <c r="D724" s="282" t="s">
        <v>500</v>
      </c>
      <c r="E724" s="282"/>
      <c r="F724" s="282"/>
      <c r="G724" s="282"/>
      <c r="H724" s="282"/>
      <c r="I724" s="282"/>
      <c r="J724" s="282"/>
      <c r="K724" s="122"/>
      <c r="L724" s="220"/>
      <c r="N724" s="122"/>
      <c r="O724" s="122"/>
      <c r="P724" s="122"/>
      <c r="Q724" s="122"/>
      <c r="R724" s="122"/>
      <c r="S724" s="122"/>
      <c r="T724" s="122"/>
      <c r="U724" s="122"/>
      <c r="V724" s="148"/>
      <c r="W724" s="148"/>
      <c r="X724" s="122"/>
      <c r="Y724" s="149"/>
      <c r="Z724" s="122"/>
      <c r="AA724" s="122"/>
      <c r="AB724" s="122"/>
      <c r="AC724" s="122"/>
      <c r="AD724" s="122"/>
    </row>
    <row r="725" spans="1:30" ht="15" customHeight="1">
      <c r="A725" s="143"/>
      <c r="B725" s="144"/>
      <c r="C725" s="145" t="s">
        <v>68</v>
      </c>
      <c r="D725" s="282" t="s">
        <v>501</v>
      </c>
      <c r="E725" s="282"/>
      <c r="F725" s="282"/>
      <c r="G725" s="282"/>
      <c r="H725" s="282"/>
      <c r="I725" s="282"/>
      <c r="J725" s="282"/>
      <c r="K725" s="122"/>
      <c r="L725" s="220"/>
      <c r="N725" s="122"/>
      <c r="O725" s="122"/>
      <c r="P725" s="122"/>
      <c r="Q725" s="122"/>
      <c r="R725" s="122"/>
      <c r="S725" s="122"/>
      <c r="T725" s="122"/>
      <c r="U725" s="122"/>
      <c r="V725" s="148"/>
      <c r="W725" s="148"/>
      <c r="X725" s="122"/>
      <c r="Y725" s="149"/>
      <c r="Z725" s="122"/>
      <c r="AA725" s="122"/>
      <c r="AB725" s="122"/>
      <c r="AC725" s="122"/>
      <c r="AD725" s="122"/>
    </row>
    <row r="726" spans="1:30" ht="15" customHeight="1">
      <c r="A726" s="143"/>
      <c r="B726" s="146"/>
      <c r="C726" s="145" t="s">
        <v>55</v>
      </c>
      <c r="D726" s="282" t="s">
        <v>502</v>
      </c>
      <c r="E726" s="282"/>
      <c r="F726" s="282"/>
      <c r="G726" s="282"/>
      <c r="H726" s="282"/>
      <c r="I726" s="282"/>
      <c r="J726" s="282"/>
      <c r="K726" s="122"/>
      <c r="L726" s="220"/>
      <c r="N726" s="122"/>
      <c r="O726" s="122"/>
      <c r="P726" s="122"/>
      <c r="Q726" s="122"/>
      <c r="R726" s="122"/>
      <c r="S726" s="122"/>
      <c r="T726" s="122"/>
      <c r="U726" s="122"/>
      <c r="V726" s="148"/>
      <c r="W726" s="148"/>
      <c r="X726" s="122"/>
      <c r="Y726" s="149"/>
      <c r="Z726" s="122"/>
      <c r="AA726" s="122"/>
      <c r="AB726" s="122"/>
      <c r="AC726" s="122"/>
      <c r="AD726" s="122"/>
    </row>
    <row r="727" spans="1:30" ht="15" customHeight="1">
      <c r="A727" s="143"/>
      <c r="B727" s="146"/>
      <c r="C727" s="145" t="s">
        <v>66</v>
      </c>
      <c r="D727" s="282" t="s">
        <v>503</v>
      </c>
      <c r="E727" s="282"/>
      <c r="F727" s="282"/>
      <c r="G727" s="282"/>
      <c r="H727" s="282"/>
      <c r="I727" s="282"/>
      <c r="J727" s="282"/>
      <c r="K727" s="122"/>
      <c r="L727" s="220"/>
      <c r="N727" s="122"/>
      <c r="O727" s="122"/>
      <c r="P727" s="122"/>
      <c r="Q727" s="122"/>
      <c r="R727" s="122"/>
      <c r="S727" s="122"/>
      <c r="T727" s="122"/>
      <c r="U727" s="122"/>
      <c r="V727" s="148"/>
      <c r="W727" s="148"/>
      <c r="X727" s="122"/>
      <c r="Y727" s="149"/>
      <c r="Z727" s="122"/>
      <c r="AA727" s="122"/>
      <c r="AB727" s="122"/>
      <c r="AC727" s="122"/>
      <c r="AD727" s="122"/>
    </row>
    <row r="728" spans="1:30" ht="15" customHeight="1">
      <c r="A728" s="143"/>
      <c r="B728" s="146"/>
      <c r="C728" s="145" t="s">
        <v>94</v>
      </c>
      <c r="D728" s="282" t="s">
        <v>504</v>
      </c>
      <c r="E728" s="282"/>
      <c r="F728" s="282"/>
      <c r="G728" s="282"/>
      <c r="H728" s="282"/>
      <c r="I728" s="282"/>
      <c r="J728" s="282"/>
      <c r="K728" s="122"/>
      <c r="L728" s="220"/>
      <c r="N728" s="122"/>
      <c r="O728" s="122"/>
      <c r="P728" s="122"/>
      <c r="Q728" s="122"/>
      <c r="R728" s="122"/>
      <c r="S728" s="122"/>
      <c r="T728" s="122"/>
      <c r="U728" s="122"/>
      <c r="V728" s="148"/>
      <c r="W728" s="148"/>
      <c r="X728" s="122"/>
      <c r="Y728" s="149"/>
      <c r="Z728" s="122"/>
      <c r="AA728" s="122"/>
      <c r="AB728" s="122"/>
      <c r="AC728" s="122"/>
      <c r="AD728" s="122"/>
    </row>
    <row r="729" spans="1:30" ht="15" customHeight="1">
      <c r="A729" s="143"/>
      <c r="B729" s="146"/>
      <c r="C729" s="145" t="s">
        <v>56</v>
      </c>
      <c r="D729" s="282" t="s">
        <v>505</v>
      </c>
      <c r="E729" s="282"/>
      <c r="F729" s="282"/>
      <c r="G729" s="282"/>
      <c r="H729" s="282"/>
      <c r="I729" s="282"/>
      <c r="J729" s="282"/>
      <c r="K729" s="122"/>
      <c r="L729" s="220"/>
      <c r="N729" s="122"/>
      <c r="O729" s="122"/>
      <c r="P729" s="122"/>
      <c r="Q729" s="122"/>
      <c r="R729" s="122"/>
      <c r="S729" s="122"/>
      <c r="T729" s="122"/>
      <c r="U729" s="122"/>
      <c r="V729" s="148"/>
      <c r="W729" s="148"/>
      <c r="X729" s="122"/>
      <c r="Y729" s="149"/>
      <c r="Z729" s="122"/>
      <c r="AA729" s="122"/>
      <c r="AB729" s="122"/>
      <c r="AC729" s="122"/>
      <c r="AD729" s="122"/>
    </row>
    <row r="730" spans="1:30" ht="15" customHeight="1">
      <c r="A730" s="143"/>
      <c r="B730" s="146"/>
      <c r="C730" s="145"/>
      <c r="D730" s="146"/>
      <c r="E730" s="147"/>
      <c r="F730" s="146"/>
      <c r="G730" s="146"/>
      <c r="H730" s="146"/>
      <c r="I730" s="146"/>
      <c r="J730" s="146"/>
      <c r="K730" s="122"/>
      <c r="L730" s="220"/>
      <c r="N730" s="122"/>
      <c r="O730" s="122"/>
      <c r="P730" s="122"/>
      <c r="Q730" s="122"/>
      <c r="R730" s="122"/>
      <c r="S730" s="122"/>
      <c r="T730" s="122"/>
      <c r="U730" s="122"/>
      <c r="V730" s="148"/>
      <c r="W730" s="148"/>
      <c r="X730" s="122"/>
      <c r="Y730" s="149"/>
      <c r="Z730" s="122"/>
      <c r="AA730" s="122"/>
      <c r="AB730" s="122"/>
      <c r="AC730" s="122"/>
      <c r="AD730" s="122"/>
    </row>
    <row r="731" spans="1:30" ht="15" customHeight="1">
      <c r="A731" s="150" t="s">
        <v>506</v>
      </c>
      <c r="B731" s="151"/>
      <c r="C731" s="151"/>
      <c r="D731" s="151"/>
      <c r="E731" s="152"/>
      <c r="F731" s="151"/>
      <c r="G731" s="146"/>
      <c r="H731" s="146"/>
      <c r="I731" s="146"/>
      <c r="J731" s="146"/>
      <c r="K731" s="122"/>
      <c r="L731" s="220"/>
      <c r="N731" s="122"/>
      <c r="O731" s="122"/>
      <c r="P731" s="122"/>
      <c r="Q731" s="122"/>
      <c r="R731" s="122"/>
      <c r="S731" s="122"/>
      <c r="T731" s="122"/>
      <c r="U731" s="122"/>
      <c r="V731" s="148"/>
      <c r="W731" s="148"/>
      <c r="X731" s="122"/>
      <c r="Y731" s="149"/>
      <c r="Z731" s="122"/>
      <c r="AA731" s="122"/>
      <c r="AB731" s="122"/>
      <c r="AC731" s="122"/>
      <c r="AD731" s="122"/>
    </row>
    <row r="732" spans="1:30" ht="15" customHeight="1">
      <c r="A732" s="143" t="s">
        <v>507</v>
      </c>
      <c r="B732" s="145" t="s">
        <v>7</v>
      </c>
      <c r="C732" s="153" t="s">
        <v>508</v>
      </c>
      <c r="D732" s="145"/>
      <c r="E732" s="154"/>
      <c r="F732" s="145"/>
      <c r="G732" s="146"/>
      <c r="H732" s="146"/>
      <c r="I732" s="146"/>
      <c r="J732" s="146"/>
      <c r="K732" s="122"/>
      <c r="L732" s="220"/>
      <c r="N732" s="122"/>
      <c r="O732" s="122"/>
      <c r="P732" s="122"/>
      <c r="Q732" s="122"/>
      <c r="R732" s="122"/>
      <c r="S732" s="122"/>
      <c r="T732" s="122"/>
      <c r="U732" s="122"/>
      <c r="V732" s="148"/>
      <c r="W732" s="148"/>
      <c r="X732" s="122"/>
      <c r="Y732" s="149"/>
      <c r="Z732" s="122"/>
      <c r="AA732" s="122"/>
      <c r="AB732" s="122"/>
      <c r="AC732" s="122"/>
      <c r="AD732" s="122"/>
    </row>
    <row r="733" spans="1:30" ht="15" customHeight="1">
      <c r="A733" s="143" t="s">
        <v>507</v>
      </c>
      <c r="B733" s="145" t="s">
        <v>3</v>
      </c>
      <c r="C733" s="153" t="s">
        <v>509</v>
      </c>
      <c r="D733" s="145"/>
      <c r="E733" s="154"/>
      <c r="F733" s="145"/>
      <c r="G733" s="146"/>
      <c r="H733" s="146"/>
      <c r="I733" s="146"/>
      <c r="J733" s="146"/>
      <c r="K733" s="122"/>
      <c r="L733" s="220"/>
      <c r="N733" s="122"/>
      <c r="O733" s="122"/>
      <c r="P733" s="122"/>
      <c r="Q733" s="122"/>
      <c r="R733" s="122"/>
      <c r="S733" s="122"/>
      <c r="T733" s="122"/>
      <c r="U733" s="122"/>
      <c r="V733" s="148"/>
      <c r="W733" s="148"/>
      <c r="X733" s="122"/>
      <c r="Y733" s="149"/>
      <c r="Z733" s="122"/>
      <c r="AA733" s="122"/>
      <c r="AB733" s="122"/>
      <c r="AC733" s="122"/>
      <c r="AD733" s="122"/>
    </row>
    <row r="734" spans="1:30" ht="15" customHeight="1">
      <c r="A734" s="143" t="s">
        <v>507</v>
      </c>
      <c r="B734" s="145" t="s">
        <v>6</v>
      </c>
      <c r="C734" s="153" t="s">
        <v>510</v>
      </c>
      <c r="D734" s="145"/>
      <c r="E734" s="154"/>
      <c r="F734" s="145"/>
      <c r="G734" s="146"/>
      <c r="H734" s="146"/>
      <c r="I734" s="146"/>
      <c r="J734" s="146"/>
      <c r="K734" s="122"/>
      <c r="L734" s="220"/>
      <c r="N734" s="122"/>
      <c r="O734" s="122"/>
      <c r="P734" s="122"/>
      <c r="Q734" s="122"/>
      <c r="R734" s="122"/>
      <c r="S734" s="122"/>
      <c r="T734" s="122"/>
      <c r="U734" s="122"/>
      <c r="V734" s="148"/>
      <c r="W734" s="148"/>
      <c r="X734" s="122"/>
      <c r="Y734" s="149"/>
      <c r="Z734" s="122"/>
      <c r="AA734" s="122"/>
      <c r="AB734" s="122"/>
      <c r="AC734" s="122"/>
      <c r="AD734" s="122"/>
    </row>
    <row r="735" spans="1:30" ht="15" customHeight="1">
      <c r="A735" s="143" t="s">
        <v>507</v>
      </c>
      <c r="B735" s="145" t="s">
        <v>8</v>
      </c>
      <c r="C735" s="153" t="s">
        <v>511</v>
      </c>
      <c r="D735" s="145"/>
      <c r="E735" s="154"/>
      <c r="F735" s="145"/>
      <c r="G735" s="146"/>
      <c r="H735" s="146"/>
      <c r="I735" s="146"/>
      <c r="J735" s="146"/>
      <c r="K735" s="122"/>
      <c r="L735" s="220"/>
      <c r="N735" s="122"/>
      <c r="O735" s="122"/>
      <c r="P735" s="122"/>
      <c r="Q735" s="122"/>
      <c r="R735" s="122"/>
      <c r="S735" s="122"/>
      <c r="T735" s="122"/>
      <c r="U735" s="122"/>
      <c r="V735" s="148"/>
      <c r="W735" s="148"/>
      <c r="X735" s="122"/>
      <c r="Y735" s="149"/>
      <c r="Z735" s="122"/>
      <c r="AA735" s="122"/>
      <c r="AB735" s="122"/>
      <c r="AC735" s="122"/>
      <c r="AD735" s="122"/>
    </row>
    <row r="736" spans="1:30" ht="15" customHeight="1">
      <c r="A736" s="143" t="s">
        <v>507</v>
      </c>
      <c r="B736" s="145" t="s">
        <v>10</v>
      </c>
      <c r="C736" s="153" t="s">
        <v>512</v>
      </c>
      <c r="D736" s="145"/>
      <c r="E736" s="154"/>
      <c r="F736" s="145"/>
      <c r="G736" s="146"/>
      <c r="H736" s="146"/>
      <c r="I736" s="146"/>
      <c r="J736" s="146"/>
      <c r="K736" s="122"/>
      <c r="L736" s="220"/>
      <c r="N736" s="122"/>
      <c r="O736" s="122"/>
      <c r="P736" s="122"/>
      <c r="Q736" s="122"/>
      <c r="R736" s="122"/>
      <c r="S736" s="122"/>
      <c r="T736" s="122"/>
      <c r="U736" s="122"/>
      <c r="V736" s="148"/>
      <c r="W736" s="148"/>
      <c r="X736" s="122"/>
      <c r="Y736" s="149"/>
      <c r="Z736" s="122"/>
      <c r="AA736" s="122"/>
      <c r="AB736" s="122"/>
      <c r="AC736" s="122"/>
      <c r="AD736" s="122"/>
    </row>
    <row r="737" spans="1:30" ht="15" customHeight="1">
      <c r="A737" s="143" t="s">
        <v>507</v>
      </c>
      <c r="B737" s="145" t="s">
        <v>11</v>
      </c>
      <c r="C737" s="153" t="s">
        <v>513</v>
      </c>
      <c r="D737" s="145"/>
      <c r="E737" s="154"/>
      <c r="F737" s="145"/>
      <c r="G737" s="146"/>
      <c r="H737" s="146"/>
      <c r="I737" s="146"/>
      <c r="J737" s="146"/>
      <c r="K737" s="122"/>
      <c r="L737" s="220"/>
      <c r="N737" s="122"/>
      <c r="O737" s="122"/>
      <c r="P737" s="122"/>
      <c r="Q737" s="122"/>
      <c r="R737" s="122"/>
      <c r="S737" s="122"/>
      <c r="T737" s="122"/>
      <c r="U737" s="122"/>
      <c r="V737" s="148"/>
      <c r="W737" s="148"/>
      <c r="X737" s="122"/>
      <c r="Y737" s="149"/>
      <c r="Z737" s="122"/>
      <c r="AA737" s="122"/>
      <c r="AB737" s="122"/>
      <c r="AC737" s="122"/>
      <c r="AD737" s="122"/>
    </row>
    <row r="738" spans="1:30" ht="15" customHeight="1">
      <c r="A738" s="143" t="s">
        <v>507</v>
      </c>
      <c r="B738" s="145" t="s">
        <v>5</v>
      </c>
      <c r="C738" s="153" t="s">
        <v>514</v>
      </c>
      <c r="D738" s="145"/>
      <c r="E738" s="154"/>
      <c r="F738" s="145"/>
      <c r="G738" s="146"/>
      <c r="H738" s="146"/>
      <c r="I738" s="146"/>
      <c r="J738" s="146"/>
      <c r="K738" s="122"/>
      <c r="L738" s="220"/>
      <c r="N738" s="122"/>
      <c r="O738" s="122"/>
      <c r="P738" s="122"/>
      <c r="Q738" s="122"/>
      <c r="R738" s="122"/>
      <c r="S738" s="122"/>
      <c r="T738" s="122"/>
      <c r="U738" s="122"/>
      <c r="V738" s="148"/>
      <c r="W738" s="148"/>
      <c r="X738" s="122"/>
      <c r="Y738" s="149"/>
      <c r="Z738" s="122"/>
      <c r="AA738" s="122"/>
      <c r="AB738" s="122"/>
      <c r="AC738" s="122"/>
      <c r="AD738" s="122"/>
    </row>
    <row r="739" spans="1:30" ht="15" customHeight="1">
      <c r="A739" s="143" t="s">
        <v>507</v>
      </c>
      <c r="B739" s="145" t="s">
        <v>9</v>
      </c>
      <c r="C739" s="153" t="s">
        <v>515</v>
      </c>
      <c r="D739" s="145"/>
      <c r="E739" s="154"/>
      <c r="F739" s="145"/>
      <c r="G739" s="146"/>
      <c r="H739" s="146"/>
      <c r="I739" s="146"/>
      <c r="J739" s="146"/>
      <c r="K739" s="122"/>
      <c r="L739" s="220"/>
      <c r="N739" s="122"/>
      <c r="O739" s="122"/>
      <c r="P739" s="122"/>
      <c r="Q739" s="122"/>
      <c r="R739" s="122"/>
      <c r="S739" s="122"/>
      <c r="T739" s="122"/>
      <c r="U739" s="122"/>
      <c r="V739" s="148"/>
      <c r="W739" s="148"/>
      <c r="X739" s="122"/>
      <c r="Y739" s="149"/>
      <c r="Z739" s="122"/>
      <c r="AA739" s="122"/>
      <c r="AB739" s="122"/>
      <c r="AC739" s="122"/>
      <c r="AD739" s="122"/>
    </row>
    <row r="740" spans="1:30" ht="15" customHeight="1">
      <c r="A740" s="143" t="s">
        <v>507</v>
      </c>
      <c r="B740" s="145" t="s">
        <v>4</v>
      </c>
      <c r="C740" s="153" t="s">
        <v>516</v>
      </c>
      <c r="D740" s="145"/>
      <c r="E740" s="154"/>
      <c r="F740" s="145"/>
      <c r="G740" s="146"/>
      <c r="H740" s="146"/>
      <c r="I740" s="146"/>
      <c r="J740" s="146"/>
      <c r="K740" s="122"/>
      <c r="L740" s="220"/>
      <c r="N740" s="122"/>
      <c r="O740" s="122"/>
      <c r="P740" s="122"/>
      <c r="Q740" s="122"/>
      <c r="R740" s="122"/>
      <c r="S740" s="122"/>
      <c r="T740" s="122"/>
      <c r="U740" s="122"/>
      <c r="V740" s="148"/>
      <c r="W740" s="148"/>
      <c r="X740" s="122"/>
      <c r="Y740" s="149"/>
      <c r="Z740" s="122"/>
      <c r="AA740" s="122"/>
      <c r="AB740" s="122"/>
      <c r="AC740" s="122"/>
      <c r="AD740" s="122"/>
    </row>
    <row r="741" spans="1:30" ht="15" customHeight="1">
      <c r="A741" s="143" t="s">
        <v>507</v>
      </c>
      <c r="B741" s="145" t="s">
        <v>90</v>
      </c>
      <c r="C741" s="153" t="s">
        <v>517</v>
      </c>
      <c r="D741" s="145"/>
      <c r="E741" s="154"/>
      <c r="F741" s="145"/>
      <c r="G741" s="146"/>
      <c r="H741" s="146"/>
      <c r="I741" s="146"/>
      <c r="J741" s="146"/>
      <c r="K741" s="122"/>
      <c r="L741" s="220"/>
      <c r="N741" s="122"/>
      <c r="O741" s="122"/>
      <c r="P741" s="122"/>
      <c r="Q741" s="122"/>
      <c r="R741" s="122"/>
      <c r="S741" s="122"/>
      <c r="T741" s="122"/>
      <c r="U741" s="122"/>
      <c r="V741" s="148"/>
      <c r="W741" s="148"/>
      <c r="X741" s="122"/>
      <c r="Y741" s="149"/>
      <c r="Z741" s="122"/>
      <c r="AA741" s="122"/>
      <c r="AB741" s="122"/>
      <c r="AC741" s="122"/>
      <c r="AD741" s="122"/>
    </row>
    <row r="742" spans="1:30" ht="15" customHeight="1">
      <c r="A742" s="155" t="s">
        <v>518</v>
      </c>
      <c r="B742" s="151"/>
      <c r="C742" s="156"/>
      <c r="D742" s="151"/>
      <c r="E742" s="152"/>
      <c r="F742" s="151"/>
      <c r="G742" s="146"/>
      <c r="H742" s="146"/>
      <c r="I742" s="146"/>
      <c r="J742" s="146"/>
      <c r="K742" s="122"/>
      <c r="L742" s="220"/>
      <c r="N742" s="122"/>
      <c r="O742" s="122"/>
      <c r="P742" s="122"/>
      <c r="Q742" s="122"/>
      <c r="R742" s="122"/>
      <c r="S742" s="122"/>
      <c r="T742" s="122"/>
      <c r="U742" s="122"/>
      <c r="V742" s="148"/>
      <c r="W742" s="148"/>
      <c r="X742" s="122"/>
      <c r="Y742" s="149"/>
      <c r="Z742" s="122"/>
      <c r="AA742" s="122"/>
      <c r="AB742" s="122"/>
      <c r="AC742" s="122"/>
      <c r="AD742" s="122"/>
    </row>
    <row r="743" spans="1:30" ht="15" customHeight="1">
      <c r="A743" s="157" t="s">
        <v>519</v>
      </c>
      <c r="B743" s="151" t="s">
        <v>520</v>
      </c>
      <c r="C743" s="156" t="s">
        <v>521</v>
      </c>
      <c r="D743" s="151"/>
      <c r="E743" s="152"/>
      <c r="F743" s="151"/>
      <c r="G743" s="146"/>
      <c r="H743" s="146"/>
      <c r="I743" s="146"/>
      <c r="J743" s="146"/>
      <c r="K743" s="122"/>
      <c r="L743" s="220"/>
      <c r="N743" s="122"/>
      <c r="O743" s="122"/>
      <c r="P743" s="122"/>
      <c r="Q743" s="122"/>
      <c r="R743" s="122"/>
      <c r="S743" s="122"/>
      <c r="T743" s="122"/>
      <c r="U743" s="122"/>
      <c r="V743" s="148"/>
      <c r="W743" s="148"/>
      <c r="X743" s="122"/>
      <c r="Y743" s="149"/>
      <c r="Z743" s="122"/>
      <c r="AA743" s="122"/>
      <c r="AB743" s="122"/>
      <c r="AC743" s="122"/>
      <c r="AD743" s="122"/>
    </row>
    <row r="744" spans="1:30" ht="15" customHeight="1">
      <c r="A744" s="157" t="s">
        <v>519</v>
      </c>
      <c r="B744" s="151" t="s">
        <v>522</v>
      </c>
      <c r="C744" s="156" t="s">
        <v>523</v>
      </c>
      <c r="D744" s="151"/>
      <c r="E744" s="152"/>
      <c r="F744" s="151"/>
      <c r="G744" s="146"/>
      <c r="H744" s="146"/>
      <c r="I744" s="146"/>
      <c r="J744" s="146"/>
      <c r="K744" s="122"/>
      <c r="L744" s="220"/>
      <c r="N744" s="122"/>
      <c r="O744" s="122"/>
      <c r="P744" s="122"/>
      <c r="Q744" s="122"/>
      <c r="R744" s="122"/>
      <c r="S744" s="122"/>
      <c r="T744" s="122"/>
      <c r="U744" s="122"/>
      <c r="V744" s="148"/>
      <c r="W744" s="148"/>
      <c r="X744" s="122"/>
      <c r="Y744" s="149"/>
      <c r="Z744" s="122"/>
      <c r="AA744" s="122"/>
      <c r="AB744" s="122"/>
      <c r="AC744" s="122"/>
      <c r="AD744" s="122"/>
    </row>
    <row r="745" spans="1:30" ht="15" customHeight="1">
      <c r="A745" s="157" t="s">
        <v>519</v>
      </c>
      <c r="B745" s="151" t="s">
        <v>524</v>
      </c>
      <c r="C745" s="156" t="s">
        <v>525</v>
      </c>
      <c r="D745" s="151"/>
      <c r="E745" s="152"/>
      <c r="F745" s="151"/>
      <c r="G745" s="146"/>
      <c r="H745" s="146"/>
      <c r="I745" s="146"/>
      <c r="J745" s="146"/>
      <c r="K745" s="122"/>
      <c r="L745" s="220"/>
      <c r="N745" s="122"/>
      <c r="O745" s="122"/>
      <c r="P745" s="122"/>
      <c r="Q745" s="122"/>
      <c r="R745" s="122"/>
      <c r="S745" s="122"/>
      <c r="T745" s="122"/>
      <c r="U745" s="122"/>
      <c r="V745" s="148"/>
      <c r="W745" s="148"/>
      <c r="X745" s="122"/>
      <c r="Y745" s="149"/>
      <c r="Z745" s="122"/>
      <c r="AA745" s="122"/>
      <c r="AB745" s="122"/>
      <c r="AC745" s="122"/>
      <c r="AD745" s="122"/>
    </row>
    <row r="746" spans="1:30" ht="15" customHeight="1">
      <c r="A746" s="157" t="s">
        <v>519</v>
      </c>
      <c r="B746" s="151" t="s">
        <v>526</v>
      </c>
      <c r="C746" s="156" t="s">
        <v>527</v>
      </c>
      <c r="D746" s="151"/>
      <c r="E746" s="152"/>
      <c r="F746" s="151"/>
      <c r="G746" s="146"/>
      <c r="H746" s="146"/>
      <c r="I746" s="146"/>
      <c r="J746" s="146"/>
      <c r="K746" s="122"/>
      <c r="L746" s="220"/>
      <c r="N746" s="122"/>
      <c r="O746" s="122"/>
      <c r="P746" s="122"/>
      <c r="Q746" s="122"/>
      <c r="R746" s="122"/>
      <c r="S746" s="122"/>
      <c r="T746" s="122"/>
      <c r="U746" s="122"/>
      <c r="V746" s="148"/>
      <c r="W746" s="148"/>
      <c r="X746" s="122"/>
      <c r="Y746" s="149"/>
      <c r="Z746" s="122"/>
      <c r="AA746" s="122"/>
      <c r="AB746" s="122"/>
      <c r="AC746" s="122"/>
      <c r="AD746" s="122"/>
    </row>
    <row r="747" spans="1:30" ht="15" customHeight="1">
      <c r="A747" s="157" t="s">
        <v>519</v>
      </c>
      <c r="B747" s="151" t="s">
        <v>528</v>
      </c>
      <c r="C747" s="156" t="s">
        <v>529</v>
      </c>
      <c r="D747" s="151"/>
      <c r="E747" s="152"/>
      <c r="F747" s="151"/>
      <c r="G747" s="146"/>
      <c r="H747" s="146"/>
      <c r="I747" s="146"/>
      <c r="J747" s="146"/>
      <c r="K747" s="122"/>
      <c r="L747" s="220"/>
      <c r="N747" s="122"/>
      <c r="O747" s="122"/>
      <c r="P747" s="122"/>
      <c r="Q747" s="122"/>
      <c r="R747" s="122"/>
      <c r="S747" s="122"/>
      <c r="T747" s="122"/>
      <c r="U747" s="122"/>
      <c r="V747" s="148"/>
      <c r="W747" s="148"/>
      <c r="X747" s="122"/>
      <c r="Y747" s="149"/>
      <c r="Z747" s="122"/>
      <c r="AA747" s="122"/>
      <c r="AB747" s="122"/>
      <c r="AC747" s="122"/>
      <c r="AD747" s="122"/>
    </row>
    <row r="748" spans="1:30" ht="15" customHeight="1">
      <c r="A748" s="157" t="s">
        <v>519</v>
      </c>
      <c r="B748" s="151" t="s">
        <v>530</v>
      </c>
      <c r="C748" s="156" t="s">
        <v>531</v>
      </c>
      <c r="D748" s="151"/>
      <c r="E748" s="152"/>
      <c r="F748" s="151"/>
      <c r="G748" s="146"/>
      <c r="H748" s="146"/>
      <c r="I748" s="146"/>
      <c r="J748" s="146"/>
      <c r="K748" s="122"/>
      <c r="L748" s="220"/>
      <c r="N748" s="122"/>
      <c r="O748" s="122"/>
      <c r="P748" s="122"/>
      <c r="Q748" s="122"/>
      <c r="R748" s="122"/>
      <c r="S748" s="122"/>
      <c r="T748" s="122"/>
      <c r="U748" s="122"/>
      <c r="V748" s="148"/>
      <c r="W748" s="148"/>
      <c r="X748" s="122"/>
      <c r="Y748" s="149"/>
      <c r="Z748" s="122"/>
      <c r="AA748" s="122"/>
      <c r="AB748" s="122"/>
      <c r="AC748" s="122"/>
      <c r="AD748" s="122"/>
    </row>
    <row r="749" spans="1:30" ht="15" customHeight="1">
      <c r="A749" s="157" t="s">
        <v>519</v>
      </c>
      <c r="B749" s="151" t="s">
        <v>532</v>
      </c>
      <c r="C749" s="156" t="s">
        <v>533</v>
      </c>
      <c r="D749" s="151"/>
      <c r="E749" s="152"/>
      <c r="F749" s="151"/>
      <c r="G749" s="146"/>
      <c r="H749" s="146"/>
      <c r="I749" s="146"/>
      <c r="J749" s="146"/>
      <c r="K749" s="122"/>
      <c r="L749" s="220"/>
      <c r="N749" s="122"/>
      <c r="O749" s="122"/>
      <c r="P749" s="122"/>
      <c r="Q749" s="122"/>
      <c r="R749" s="122"/>
      <c r="S749" s="122"/>
      <c r="T749" s="122"/>
      <c r="U749" s="122"/>
      <c r="V749" s="148"/>
      <c r="W749" s="148"/>
      <c r="X749" s="122"/>
      <c r="Y749" s="149"/>
      <c r="Z749" s="122"/>
      <c r="AA749" s="122"/>
      <c r="AB749" s="122"/>
      <c r="AC749" s="122"/>
      <c r="AD749" s="122"/>
    </row>
    <row r="750" spans="1:30" ht="15" customHeight="1">
      <c r="A750" s="157" t="s">
        <v>519</v>
      </c>
      <c r="B750" s="151" t="s">
        <v>534</v>
      </c>
      <c r="C750" s="156" t="s">
        <v>535</v>
      </c>
      <c r="D750" s="151"/>
      <c r="E750" s="152"/>
      <c r="F750" s="151"/>
      <c r="G750" s="146"/>
      <c r="H750" s="146"/>
      <c r="I750" s="146"/>
      <c r="J750" s="146"/>
      <c r="K750" s="122"/>
      <c r="L750" s="220"/>
      <c r="N750" s="122"/>
      <c r="O750" s="122"/>
      <c r="P750" s="122"/>
      <c r="Q750" s="122"/>
      <c r="R750" s="122"/>
      <c r="S750" s="122"/>
      <c r="T750" s="122"/>
      <c r="U750" s="122"/>
      <c r="V750" s="148"/>
      <c r="W750" s="148"/>
      <c r="X750" s="122"/>
      <c r="Y750" s="149"/>
      <c r="Z750" s="122"/>
      <c r="AA750" s="122"/>
      <c r="AB750" s="122"/>
      <c r="AC750" s="122"/>
      <c r="AD750" s="122"/>
    </row>
  </sheetData>
  <sortState ref="A6:AB707">
    <sortCondition ref="A6:A707"/>
    <sortCondition ref="C6:C707"/>
  </sortState>
  <mergeCells count="7">
    <mergeCell ref="D728:J728"/>
    <mergeCell ref="D729:J729"/>
    <mergeCell ref="D723:J723"/>
    <mergeCell ref="D724:J724"/>
    <mergeCell ref="D725:J725"/>
    <mergeCell ref="D726:J726"/>
    <mergeCell ref="D727:J727"/>
  </mergeCells>
  <conditionalFormatting sqref="X614 X630 X659 X651 X643 X684:X709">
    <cfRule type="cellIs" dxfId="131" priority="3" operator="greaterThan">
      <formula>50</formula>
    </cfRule>
    <cfRule type="cellIs" dxfId="130" priority="4" operator="equal">
      <formula>50</formula>
    </cfRule>
    <cfRule type="cellIs" dxfId="129" priority="5" operator="equal">
      <formula>50</formula>
    </cfRule>
  </conditionalFormatting>
  <conditionalFormatting sqref="Y5:Y711">
    <cfRule type="cellIs" dxfId="128" priority="6" operator="greaterThan">
      <formula>0</formula>
    </cfRule>
  </conditionalFormatting>
  <conditionalFormatting sqref="Z711 AB711:AB713 AA711:AA714 AA3:AA5 Z6:AB710">
    <cfRule type="cellIs" dxfId="127" priority="7" operator="lessThan">
      <formula>1</formula>
    </cfRule>
  </conditionalFormatting>
  <conditionalFormatting sqref="AB711:AB713 Z711 AA5 Z6:AB710">
    <cfRule type="cellIs" dxfId="126" priority="8" operator="lessThan">
      <formula>1</formula>
    </cfRule>
  </conditionalFormatting>
  <conditionalFormatting sqref="D674:X683 X615:X629 X541:X613 D5:X5 N393:X540 D7:X392 N660:X673 X652:X658 N541:W659 X644:X650 X631:X642 D393:M673 D684:W709">
    <cfRule type="cellIs" dxfId="125" priority="9" operator="greaterThan">
      <formula>50</formula>
    </cfRule>
  </conditionalFormatting>
  <conditionalFormatting sqref="D721">
    <cfRule type="cellIs" dxfId="124" priority="10" operator="lessThan">
      <formula>-167</formula>
    </cfRule>
  </conditionalFormatting>
  <conditionalFormatting sqref="E721">
    <cfRule type="cellIs" dxfId="123" priority="11" operator="lessThan">
      <formula>-167</formula>
    </cfRule>
  </conditionalFormatting>
  <conditionalFormatting sqref="F721">
    <cfRule type="cellIs" dxfId="122" priority="12" operator="lessThan">
      <formula>-167</formula>
    </cfRule>
  </conditionalFormatting>
  <conditionalFormatting sqref="G721">
    <cfRule type="cellIs" dxfId="121" priority="13" operator="lessThan">
      <formula>-167</formula>
    </cfRule>
  </conditionalFormatting>
  <conditionalFormatting sqref="H721">
    <cfRule type="cellIs" dxfId="120" priority="14" operator="lessThan">
      <formula>-167</formula>
    </cfRule>
  </conditionalFormatting>
  <conditionalFormatting sqref="I721">
    <cfRule type="cellIs" dxfId="119" priority="15" operator="lessThan">
      <formula>-167</formula>
    </cfRule>
  </conditionalFormatting>
  <conditionalFormatting sqref="J721">
    <cfRule type="cellIs" dxfId="118" priority="16" operator="lessThan">
      <formula>-167</formula>
    </cfRule>
  </conditionalFormatting>
  <conditionalFormatting sqref="K721">
    <cfRule type="cellIs" dxfId="117" priority="17" operator="lessThan">
      <formula>-167</formula>
    </cfRule>
  </conditionalFormatting>
  <conditionalFormatting sqref="L721">
    <cfRule type="cellIs" dxfId="116" priority="18" operator="lessThan">
      <formula>-167</formula>
    </cfRule>
  </conditionalFormatting>
  <conditionalFormatting sqref="M721">
    <cfRule type="cellIs" dxfId="115" priority="19" operator="lessThan">
      <formula>-167</formula>
    </cfRule>
  </conditionalFormatting>
  <conditionalFormatting sqref="N721">
    <cfRule type="cellIs" dxfId="114" priority="20" operator="lessThan">
      <formula>-167</formula>
    </cfRule>
  </conditionalFormatting>
  <conditionalFormatting sqref="O721">
    <cfRule type="cellIs" dxfId="113" priority="21" operator="lessThan">
      <formula>-167</formula>
    </cfRule>
  </conditionalFormatting>
  <conditionalFormatting sqref="P721">
    <cfRule type="cellIs" dxfId="112" priority="22" operator="lessThan">
      <formula>-167</formula>
    </cfRule>
  </conditionalFormatting>
  <conditionalFormatting sqref="Q721">
    <cfRule type="cellIs" dxfId="111" priority="23" operator="lessThan">
      <formula>-167</formula>
    </cfRule>
  </conditionalFormatting>
  <conditionalFormatting sqref="R721">
    <cfRule type="cellIs" dxfId="110" priority="24" operator="lessThan">
      <formula>-167</formula>
    </cfRule>
  </conditionalFormatting>
  <conditionalFormatting sqref="S721">
    <cfRule type="cellIs" dxfId="109" priority="25" operator="lessThan">
      <formula>-167</formula>
    </cfRule>
  </conditionalFormatting>
  <conditionalFormatting sqref="T721">
    <cfRule type="cellIs" dxfId="108" priority="26" operator="lessThan">
      <formula>-167</formula>
    </cfRule>
  </conditionalFormatting>
  <conditionalFormatting sqref="U721">
    <cfRule type="cellIs" dxfId="107" priority="27" operator="lessThan">
      <formula>-167</formula>
    </cfRule>
  </conditionalFormatting>
  <conditionalFormatting sqref="X721">
    <cfRule type="cellIs" dxfId="106" priority="28" operator="lessThan">
      <formula>-167</formula>
    </cfRule>
  </conditionalFormatting>
  <conditionalFormatting sqref="B12">
    <cfRule type="cellIs" dxfId="105" priority="29" operator="equal">
      <formula>"a"</formula>
    </cfRule>
  </conditionalFormatting>
  <conditionalFormatting sqref="M721">
    <cfRule type="cellIs" dxfId="104" priority="1" operator="lessThan">
      <formula>-167</formula>
    </cfRule>
  </conditionalFormatting>
  <printOptions headings="1" gridLines="1"/>
  <pageMargins left="0.25" right="0.25" top="0.75" bottom="0.75" header="0.51180555555555496" footer="0.51180555555555496"/>
  <pageSetup scale="56" firstPageNumber="0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2"/>
  <sheetViews>
    <sheetView zoomScale="85" zoomScaleNormal="85" workbookViewId="0">
      <pane ySplit="5" topLeftCell="A6" activePane="bottomLeft" state="frozen"/>
      <selection pane="bottomLeft" activeCell="AB442" sqref="A6:AB442"/>
    </sheetView>
  </sheetViews>
  <sheetFormatPr defaultColWidth="8.85546875" defaultRowHeight="15"/>
  <cols>
    <col min="1" max="1" width="24.28515625" customWidth="1"/>
    <col min="2" max="12" width="8.7109375" customWidth="1"/>
    <col min="13" max="13" width="8.7109375" style="246" customWidth="1"/>
    <col min="14" max="1025" width="8.7109375" customWidth="1"/>
  </cols>
  <sheetData>
    <row r="1" spans="1:28">
      <c r="A1" s="158" t="s">
        <v>0</v>
      </c>
      <c r="B1" s="159"/>
      <c r="C1" s="159"/>
      <c r="D1" s="159"/>
      <c r="E1" s="160"/>
      <c r="F1" s="159"/>
      <c r="G1" s="159"/>
      <c r="H1" s="159"/>
      <c r="I1" s="159"/>
      <c r="J1" s="159"/>
      <c r="K1" s="159"/>
      <c r="L1" s="159"/>
      <c r="M1" s="161"/>
      <c r="N1" s="159"/>
      <c r="O1" s="159"/>
      <c r="P1" s="159"/>
      <c r="Q1" s="159"/>
      <c r="R1" s="159"/>
      <c r="S1" s="159"/>
      <c r="T1" s="159"/>
      <c r="U1" s="159"/>
      <c r="V1" s="161"/>
      <c r="W1" s="159"/>
      <c r="X1" s="162" t="s">
        <v>1</v>
      </c>
      <c r="Y1" s="163"/>
      <c r="Z1" s="163"/>
      <c r="AA1" s="164"/>
      <c r="AB1" s="165"/>
    </row>
    <row r="2" spans="1:28">
      <c r="A2" s="143"/>
      <c r="B2" s="145"/>
      <c r="C2" s="146"/>
      <c r="D2" s="146"/>
      <c r="E2" s="166"/>
      <c r="F2" s="167"/>
      <c r="G2" s="146"/>
      <c r="H2" s="146"/>
      <c r="I2" s="146"/>
      <c r="J2" s="146"/>
      <c r="K2" s="146"/>
      <c r="L2" s="146"/>
      <c r="M2" s="168"/>
      <c r="N2" s="146"/>
      <c r="O2" s="146"/>
      <c r="P2" s="146"/>
      <c r="Q2" s="146"/>
      <c r="R2" s="146"/>
      <c r="S2" s="146"/>
      <c r="T2" s="146"/>
      <c r="U2" s="146"/>
      <c r="V2" s="168"/>
      <c r="W2" s="146"/>
      <c r="X2" s="169" t="s">
        <v>2</v>
      </c>
      <c r="Y2" s="170"/>
      <c r="Z2" s="170"/>
      <c r="AA2" s="164"/>
      <c r="AB2" s="165"/>
    </row>
    <row r="3" spans="1:28">
      <c r="A3" s="171"/>
      <c r="B3" s="125"/>
      <c r="C3" s="125"/>
      <c r="D3" s="172" t="s">
        <v>3</v>
      </c>
      <c r="E3" s="173" t="s">
        <v>4</v>
      </c>
      <c r="F3" s="172" t="s">
        <v>5</v>
      </c>
      <c r="G3" s="172" t="s">
        <v>6</v>
      </c>
      <c r="H3" s="174" t="s">
        <v>7</v>
      </c>
      <c r="I3" s="172" t="s">
        <v>8</v>
      </c>
      <c r="J3" s="175" t="s">
        <v>9</v>
      </c>
      <c r="K3" s="172" t="s">
        <v>10</v>
      </c>
      <c r="L3" s="176" t="s">
        <v>11</v>
      </c>
      <c r="M3" s="241" t="s">
        <v>4</v>
      </c>
      <c r="N3" s="172" t="s">
        <v>5</v>
      </c>
      <c r="O3" s="172" t="s">
        <v>6</v>
      </c>
      <c r="P3" s="174" t="s">
        <v>7</v>
      </c>
      <c r="Q3" s="172" t="s">
        <v>8</v>
      </c>
      <c r="R3" s="175" t="s">
        <v>9</v>
      </c>
      <c r="S3" s="172" t="s">
        <v>11</v>
      </c>
      <c r="T3" s="172" t="s">
        <v>10</v>
      </c>
      <c r="U3" s="172" t="s">
        <v>3</v>
      </c>
      <c r="V3" s="177" t="s">
        <v>12</v>
      </c>
      <c r="W3" s="125" t="s">
        <v>13</v>
      </c>
      <c r="X3" s="178" t="s">
        <v>4</v>
      </c>
      <c r="Y3" s="178" t="s">
        <v>14</v>
      </c>
      <c r="Z3" s="179"/>
      <c r="AA3" s="180" t="s">
        <v>15</v>
      </c>
      <c r="AB3" s="165"/>
    </row>
    <row r="4" spans="1:28">
      <c r="A4" s="171"/>
      <c r="B4" s="125"/>
      <c r="C4" s="181"/>
      <c r="D4" s="172" t="s">
        <v>16</v>
      </c>
      <c r="E4" s="173" t="s">
        <v>17</v>
      </c>
      <c r="F4" s="182" t="s">
        <v>17</v>
      </c>
      <c r="G4" s="172" t="s">
        <v>18</v>
      </c>
      <c r="H4" s="172" t="s">
        <v>18</v>
      </c>
      <c r="I4" s="172" t="s">
        <v>19</v>
      </c>
      <c r="J4" s="172" t="s">
        <v>19</v>
      </c>
      <c r="K4" s="172" t="s">
        <v>20</v>
      </c>
      <c r="L4" s="172" t="s">
        <v>20</v>
      </c>
      <c r="M4" s="241" t="s">
        <v>21</v>
      </c>
      <c r="N4" s="172" t="s">
        <v>21</v>
      </c>
      <c r="O4" s="172" t="s">
        <v>22</v>
      </c>
      <c r="P4" s="172" t="s">
        <v>22</v>
      </c>
      <c r="Q4" s="172" t="s">
        <v>22</v>
      </c>
      <c r="R4" s="172" t="s">
        <v>23</v>
      </c>
      <c r="S4" s="172" t="s">
        <v>24</v>
      </c>
      <c r="T4" s="172" t="s">
        <v>24</v>
      </c>
      <c r="U4" s="175" t="s">
        <v>24</v>
      </c>
      <c r="V4" s="183"/>
      <c r="W4" s="172"/>
      <c r="X4" s="172" t="s">
        <v>25</v>
      </c>
      <c r="Y4" s="178" t="s">
        <v>26</v>
      </c>
      <c r="Z4" s="179"/>
      <c r="AA4" s="180" t="s">
        <v>27</v>
      </c>
      <c r="AB4" s="184" t="s">
        <v>28</v>
      </c>
    </row>
    <row r="5" spans="1:28">
      <c r="A5" s="185" t="s">
        <v>29</v>
      </c>
      <c r="B5" s="172" t="s">
        <v>30</v>
      </c>
      <c r="C5" s="175" t="s">
        <v>31</v>
      </c>
      <c r="D5" s="186" t="s">
        <v>32</v>
      </c>
      <c r="E5" s="187" t="s">
        <v>33</v>
      </c>
      <c r="F5" s="186" t="s">
        <v>34</v>
      </c>
      <c r="G5" s="186" t="s">
        <v>35</v>
      </c>
      <c r="H5" s="186" t="s">
        <v>36</v>
      </c>
      <c r="I5" s="186" t="s">
        <v>37</v>
      </c>
      <c r="J5" s="186" t="s">
        <v>38</v>
      </c>
      <c r="K5" s="186" t="s">
        <v>39</v>
      </c>
      <c r="L5" s="186" t="s">
        <v>40</v>
      </c>
      <c r="M5" s="188" t="s">
        <v>41</v>
      </c>
      <c r="N5" s="186" t="s">
        <v>42</v>
      </c>
      <c r="O5" s="186" t="s">
        <v>43</v>
      </c>
      <c r="P5" s="186" t="s">
        <v>44</v>
      </c>
      <c r="Q5" s="188" t="s">
        <v>45</v>
      </c>
      <c r="R5" s="186" t="s">
        <v>34</v>
      </c>
      <c r="S5" s="186" t="s">
        <v>41</v>
      </c>
      <c r="T5" s="186" t="s">
        <v>42</v>
      </c>
      <c r="U5" s="186" t="s">
        <v>46</v>
      </c>
      <c r="V5" s="188"/>
      <c r="W5" s="186"/>
      <c r="X5" s="189" t="s">
        <v>47</v>
      </c>
      <c r="Y5" s="190" t="s">
        <v>48</v>
      </c>
      <c r="Z5" s="191" t="s">
        <v>49</v>
      </c>
      <c r="AA5" s="192" t="s">
        <v>50</v>
      </c>
      <c r="AB5" s="184" t="s">
        <v>51</v>
      </c>
    </row>
    <row r="6" spans="1:28" s="193" customFormat="1" ht="15.75">
      <c r="A6" s="46" t="s">
        <v>286</v>
      </c>
      <c r="B6" s="47" t="s">
        <v>5</v>
      </c>
      <c r="C6" s="291" t="s">
        <v>85</v>
      </c>
      <c r="D6" s="50"/>
      <c r="E6" s="50">
        <v>35</v>
      </c>
      <c r="F6" s="50">
        <v>34</v>
      </c>
      <c r="G6" s="50">
        <v>39</v>
      </c>
      <c r="H6" s="50">
        <v>31</v>
      </c>
      <c r="I6" s="50">
        <v>30</v>
      </c>
      <c r="J6" s="50">
        <v>38</v>
      </c>
      <c r="K6" s="50">
        <v>40</v>
      </c>
      <c r="L6" s="208">
        <v>41</v>
      </c>
      <c r="M6" s="242">
        <v>33</v>
      </c>
      <c r="N6" s="50"/>
      <c r="O6" s="50">
        <v>33</v>
      </c>
      <c r="P6" s="50">
        <v>33</v>
      </c>
      <c r="Q6" s="50"/>
      <c r="R6" s="50"/>
      <c r="S6" s="50"/>
      <c r="T6" s="51"/>
      <c r="U6" s="50"/>
      <c r="V6" s="51">
        <v>39</v>
      </c>
      <c r="W6" s="50"/>
      <c r="X6" s="52"/>
      <c r="Y6" s="53">
        <f>COUNT(D6:W6)</f>
        <v>12</v>
      </c>
      <c r="Z6" s="54">
        <f>IF(Y6=0,0,AVERAGE(D6:W6))</f>
        <v>35.5</v>
      </c>
      <c r="AA6" s="54">
        <f>IF(Y6=0,0,IF(Y6&gt;7,AVERAGE(LARGE(D6:W6,{1,2,3,4,5,6,7,8})),0))</f>
        <v>37.375</v>
      </c>
      <c r="AB6" s="54">
        <f>IF(Y6=0,0,IF(Y6&gt;7,SUM(LARGE(D6:W6,{1,2,3,4,5,6,7,8})),0))</f>
        <v>299</v>
      </c>
    </row>
    <row r="7" spans="1:28" s="193" customFormat="1" ht="15.75">
      <c r="A7" s="55" t="s">
        <v>119</v>
      </c>
      <c r="B7" s="62" t="s">
        <v>11</v>
      </c>
      <c r="C7" s="63" t="s">
        <v>85</v>
      </c>
      <c r="D7" s="58">
        <v>28</v>
      </c>
      <c r="E7" s="58">
        <v>32</v>
      </c>
      <c r="F7" s="58"/>
      <c r="G7" s="58">
        <v>30</v>
      </c>
      <c r="H7" s="58">
        <v>24</v>
      </c>
      <c r="I7" s="58">
        <v>31</v>
      </c>
      <c r="J7" s="58">
        <v>21</v>
      </c>
      <c r="K7" s="58"/>
      <c r="L7" s="209">
        <v>28</v>
      </c>
      <c r="M7" s="243"/>
      <c r="N7" s="58">
        <v>28</v>
      </c>
      <c r="O7" s="58"/>
      <c r="P7" s="58">
        <v>27</v>
      </c>
      <c r="Q7" s="58">
        <v>28</v>
      </c>
      <c r="R7" s="58"/>
      <c r="S7" s="58"/>
      <c r="T7" s="58"/>
      <c r="U7" s="58"/>
      <c r="V7" s="59">
        <v>31</v>
      </c>
      <c r="W7" s="58">
        <v>29</v>
      </c>
      <c r="X7" s="61"/>
      <c r="Y7" s="53">
        <f>COUNT(D7:W7)</f>
        <v>12</v>
      </c>
      <c r="Z7" s="54">
        <f>IF(Y7=0,0,AVERAGE(D7:W7))</f>
        <v>28.083333333333332</v>
      </c>
      <c r="AA7" s="54">
        <f>IF(Y7=0,0,IF(Y7&gt;7,AVERAGE(LARGE(D7:W7,{1,2,3,4,5,6,7,8})),0))</f>
        <v>29.625</v>
      </c>
      <c r="AB7" s="54">
        <f>IF(Y7=0,0,IF(Y7&gt;7,SUM(LARGE(D7:W7,{1,2,3,4,5,6,7,8})),0))</f>
        <v>237</v>
      </c>
    </row>
    <row r="8" spans="1:28" s="193" customFormat="1" ht="15.75">
      <c r="A8" s="55" t="s">
        <v>334</v>
      </c>
      <c r="B8" s="62" t="s">
        <v>7</v>
      </c>
      <c r="C8" s="63" t="s">
        <v>85</v>
      </c>
      <c r="D8" s="58"/>
      <c r="E8" s="58">
        <v>23</v>
      </c>
      <c r="F8" s="58">
        <v>32</v>
      </c>
      <c r="G8" s="58">
        <v>24</v>
      </c>
      <c r="H8" s="58">
        <v>25</v>
      </c>
      <c r="I8" s="58"/>
      <c r="J8" s="58"/>
      <c r="K8" s="58">
        <v>23</v>
      </c>
      <c r="L8" s="209"/>
      <c r="M8" s="243"/>
      <c r="N8" s="58">
        <v>24</v>
      </c>
      <c r="O8" s="58">
        <v>25</v>
      </c>
      <c r="P8" s="58">
        <v>26</v>
      </c>
      <c r="Q8" s="58"/>
      <c r="R8" s="58"/>
      <c r="S8" s="58"/>
      <c r="T8" s="58"/>
      <c r="U8" s="58"/>
      <c r="V8" s="59">
        <v>29</v>
      </c>
      <c r="W8" s="58">
        <v>24</v>
      </c>
      <c r="X8" s="61"/>
      <c r="Y8" s="53">
        <f>COUNT(D8:W8)</f>
        <v>10</v>
      </c>
      <c r="Z8" s="54">
        <f>IF(Y8=0,0,AVERAGE(D8:W8))</f>
        <v>25.5</v>
      </c>
      <c r="AA8" s="54">
        <f>IF(Y8=0,0,IF(Y8&gt;7,AVERAGE(LARGE(D8:W8,{1,2,3,4,5,6,7,8})),0))</f>
        <v>26.125</v>
      </c>
      <c r="AB8" s="54">
        <f>IF(Y8=0,0,IF(Y8&gt;7,SUM(LARGE(D8:W8,{1,2,3,4,5,6,7,8})),0))</f>
        <v>209</v>
      </c>
    </row>
    <row r="9" spans="1:28" s="193" customFormat="1" ht="15.75">
      <c r="A9" s="55" t="s">
        <v>428</v>
      </c>
      <c r="B9" s="62" t="s">
        <v>4</v>
      </c>
      <c r="C9" s="63" t="s">
        <v>85</v>
      </c>
      <c r="D9" s="58"/>
      <c r="E9" s="58"/>
      <c r="F9" s="58">
        <v>24</v>
      </c>
      <c r="G9" s="58"/>
      <c r="H9" s="58"/>
      <c r="I9" s="58">
        <v>31</v>
      </c>
      <c r="J9" s="58"/>
      <c r="K9" s="58"/>
      <c r="L9" s="209">
        <v>22</v>
      </c>
      <c r="M9" s="243">
        <v>26</v>
      </c>
      <c r="N9" s="58">
        <v>23</v>
      </c>
      <c r="O9" s="58">
        <v>22</v>
      </c>
      <c r="P9" s="58"/>
      <c r="Q9" s="58">
        <v>29</v>
      </c>
      <c r="R9" s="58"/>
      <c r="S9" s="58"/>
      <c r="T9" s="58"/>
      <c r="U9" s="58"/>
      <c r="V9" s="59"/>
      <c r="W9" s="58"/>
      <c r="X9" s="61"/>
      <c r="Y9" s="53">
        <f>COUNT(D9:W9)</f>
        <v>7</v>
      </c>
      <c r="Z9" s="54">
        <f>IF(Y9=0,0,AVERAGE(D9:W9))</f>
        <v>25.285714285714285</v>
      </c>
      <c r="AA9" s="54">
        <f>IF(Y9=0,0,IF(Y9&gt;7,AVERAGE(LARGE(D9:W9,{1,2,3,4,5,6,7,8})),0))</f>
        <v>0</v>
      </c>
      <c r="AB9" s="54">
        <f>IF(Y9=0,0,IF(Y9&gt;7,SUM(LARGE(D9:W9,{1,2,3,4,5,6,7,8})),0))</f>
        <v>0</v>
      </c>
    </row>
    <row r="10" spans="1:28" s="193" customFormat="1" ht="15.75">
      <c r="A10" s="55" t="s">
        <v>389</v>
      </c>
      <c r="B10" s="62" t="s">
        <v>7</v>
      </c>
      <c r="C10" s="63" t="s">
        <v>85</v>
      </c>
      <c r="D10" s="58">
        <v>27</v>
      </c>
      <c r="E10" s="58">
        <v>27</v>
      </c>
      <c r="F10" s="58">
        <v>32</v>
      </c>
      <c r="G10" s="58"/>
      <c r="H10" s="58">
        <v>34</v>
      </c>
      <c r="I10" s="58"/>
      <c r="J10" s="58"/>
      <c r="K10" s="58"/>
      <c r="L10" s="209"/>
      <c r="M10" s="243"/>
      <c r="N10" s="58"/>
      <c r="O10" s="58"/>
      <c r="P10" s="58"/>
      <c r="Q10" s="58"/>
      <c r="R10" s="58"/>
      <c r="S10" s="58"/>
      <c r="T10" s="59"/>
      <c r="U10" s="58"/>
      <c r="V10" s="59">
        <v>31</v>
      </c>
      <c r="W10" s="58">
        <v>34</v>
      </c>
      <c r="X10" s="61"/>
      <c r="Y10" s="53">
        <f>COUNT(D10:W10)</f>
        <v>6</v>
      </c>
      <c r="Z10" s="54">
        <f>IF(Y10=0,0,AVERAGE(D10:W10))</f>
        <v>30.833333333333332</v>
      </c>
      <c r="AA10" s="54">
        <f>IF(Y10=0,0,IF(Y10&gt;7,AVERAGE(LARGE(D10:W10,{1,2,3,4,5,6,7,8})),0))</f>
        <v>0</v>
      </c>
      <c r="AB10" s="54">
        <f>IF(Y10=0,0,IF(Y10&gt;7,SUM(LARGE(D10:W10,{1,2,3,4,5,6,7,8})),0))</f>
        <v>0</v>
      </c>
    </row>
    <row r="11" spans="1:28" s="193" customFormat="1" ht="15.75">
      <c r="A11" s="55" t="s">
        <v>99</v>
      </c>
      <c r="B11" s="62" t="s">
        <v>11</v>
      </c>
      <c r="C11" s="63" t="s">
        <v>85</v>
      </c>
      <c r="D11" s="58">
        <v>13</v>
      </c>
      <c r="E11" s="58"/>
      <c r="F11" s="58">
        <v>18</v>
      </c>
      <c r="G11" s="58"/>
      <c r="H11" s="58"/>
      <c r="I11" s="58">
        <v>13</v>
      </c>
      <c r="J11" s="58">
        <v>9</v>
      </c>
      <c r="K11" s="58"/>
      <c r="L11" s="209">
        <v>18</v>
      </c>
      <c r="M11" s="243"/>
      <c r="N11" s="58"/>
      <c r="O11" s="58"/>
      <c r="P11" s="58"/>
      <c r="Q11" s="58"/>
      <c r="R11" s="58"/>
      <c r="S11" s="58"/>
      <c r="T11" s="58"/>
      <c r="U11" s="58"/>
      <c r="V11" s="59"/>
      <c r="W11" s="58"/>
      <c r="X11" s="61"/>
      <c r="Y11" s="53">
        <f>COUNT(D11:W11)</f>
        <v>5</v>
      </c>
      <c r="Z11" s="54">
        <f>IF(Y11=0,0,AVERAGE(D11:W11))</f>
        <v>14.2</v>
      </c>
      <c r="AA11" s="54">
        <f>IF(Y11=0,0,IF(Y11&gt;7,AVERAGE(LARGE(D11:W11,{1,2,3,4,5,6,7,8})),0))</f>
        <v>0</v>
      </c>
      <c r="AB11" s="54">
        <f>IF(Y11=0,0,IF(Y11&gt;7,SUM(LARGE(D11:W11,{1,2,3,4,5,6,7,8})),0))</f>
        <v>0</v>
      </c>
    </row>
    <row r="12" spans="1:28" s="193" customFormat="1" ht="15.75">
      <c r="A12" s="55" t="s">
        <v>550</v>
      </c>
      <c r="B12" s="62" t="s">
        <v>90</v>
      </c>
      <c r="C12" s="63" t="s">
        <v>85</v>
      </c>
      <c r="D12" s="58"/>
      <c r="E12" s="58"/>
      <c r="F12" s="58"/>
      <c r="G12" s="58"/>
      <c r="H12" s="58"/>
      <c r="I12" s="58"/>
      <c r="J12" s="58"/>
      <c r="K12" s="58"/>
      <c r="L12" s="209"/>
      <c r="M12" s="243">
        <v>47</v>
      </c>
      <c r="N12" s="58">
        <v>47</v>
      </c>
      <c r="O12" s="58">
        <v>43</v>
      </c>
      <c r="P12" s="58">
        <v>42</v>
      </c>
      <c r="Q12" s="58"/>
      <c r="R12" s="58"/>
      <c r="S12" s="58"/>
      <c r="T12" s="59"/>
      <c r="U12" s="58"/>
      <c r="V12" s="59"/>
      <c r="W12" s="58"/>
      <c r="X12" s="61"/>
      <c r="Y12" s="53">
        <f>COUNT(D12:W12)</f>
        <v>4</v>
      </c>
      <c r="Z12" s="54">
        <f>IF(Y12=0,0,AVERAGE(D12:W12))</f>
        <v>44.75</v>
      </c>
      <c r="AA12" s="54">
        <f>IF(Y12=0,0,IF(Y12&gt;7,AVERAGE(LARGE(D12:W12,{1,2,3,4,5,6,7,8})),0))</f>
        <v>0</v>
      </c>
      <c r="AB12" s="54">
        <f>IF(Y12=0,0,IF(Y12&gt;7,SUM(LARGE(D12:W12,{1,2,3,4,5,6,7,8})),0))</f>
        <v>0</v>
      </c>
    </row>
    <row r="13" spans="1:28" s="193" customFormat="1" ht="15.75">
      <c r="A13" s="55" t="s">
        <v>445</v>
      </c>
      <c r="B13" s="62" t="s">
        <v>9</v>
      </c>
      <c r="C13" s="63" t="s">
        <v>85</v>
      </c>
      <c r="D13" s="58">
        <v>41</v>
      </c>
      <c r="E13" s="58">
        <v>42</v>
      </c>
      <c r="F13" s="58"/>
      <c r="G13" s="58"/>
      <c r="H13" s="58"/>
      <c r="I13" s="58"/>
      <c r="J13" s="58"/>
      <c r="K13" s="58"/>
      <c r="L13" s="209"/>
      <c r="M13" s="243"/>
      <c r="N13" s="58"/>
      <c r="O13" s="58"/>
      <c r="P13" s="58"/>
      <c r="Q13" s="58"/>
      <c r="R13" s="58"/>
      <c r="S13" s="58"/>
      <c r="T13" s="58"/>
      <c r="U13" s="58"/>
      <c r="V13" s="59">
        <v>39</v>
      </c>
      <c r="W13" s="58">
        <v>43</v>
      </c>
      <c r="X13" s="61"/>
      <c r="Y13" s="53">
        <f>COUNT(D13:W13)</f>
        <v>4</v>
      </c>
      <c r="Z13" s="54">
        <f>IF(Y13=0,0,AVERAGE(D13:W13))</f>
        <v>41.25</v>
      </c>
      <c r="AA13" s="54">
        <f>IF(Y13=0,0,IF(Y13&gt;7,AVERAGE(LARGE(D13:W13,{1,2,3,4,5,6,7,8})),0))</f>
        <v>0</v>
      </c>
      <c r="AB13" s="54">
        <f>IF(Y13=0,0,IF(Y13&gt;7,SUM(LARGE(D13:W13,{1,2,3,4,5,6,7,8})),0))</f>
        <v>0</v>
      </c>
    </row>
    <row r="14" spans="1:28" s="193" customFormat="1" ht="15.75">
      <c r="A14" s="55" t="s">
        <v>185</v>
      </c>
      <c r="B14" s="62" t="s">
        <v>7</v>
      </c>
      <c r="C14" s="63" t="s">
        <v>85</v>
      </c>
      <c r="D14" s="58"/>
      <c r="E14" s="58"/>
      <c r="F14" s="58"/>
      <c r="G14" s="58">
        <v>20</v>
      </c>
      <c r="H14" s="58"/>
      <c r="I14" s="58">
        <v>32</v>
      </c>
      <c r="J14" s="58"/>
      <c r="K14" s="58"/>
      <c r="L14" s="209">
        <v>25</v>
      </c>
      <c r="M14" s="243"/>
      <c r="N14" s="58"/>
      <c r="O14" s="58"/>
      <c r="P14" s="58"/>
      <c r="Q14" s="58"/>
      <c r="R14" s="58"/>
      <c r="S14" s="58"/>
      <c r="T14" s="58"/>
      <c r="U14" s="58"/>
      <c r="V14" s="59"/>
      <c r="W14" s="58"/>
      <c r="X14" s="61"/>
      <c r="Y14" s="53">
        <f>COUNT(D14:W14)</f>
        <v>3</v>
      </c>
      <c r="Z14" s="54">
        <f>IF(Y14=0,0,AVERAGE(D14:W14))</f>
        <v>25.666666666666668</v>
      </c>
      <c r="AA14" s="54">
        <f>IF(Y14=0,0,IF(Y14&gt;7,AVERAGE(LARGE(D14:W14,{1,2,3,4,5,6,7,8})),0))</f>
        <v>0</v>
      </c>
      <c r="AB14" s="54">
        <f>IF(Y14=0,0,IF(Y14&gt;7,SUM(LARGE(D14:W14,{1,2,3,4,5,6,7,8})),0))</f>
        <v>0</v>
      </c>
    </row>
    <row r="15" spans="1:28" s="193" customFormat="1" ht="15.75">
      <c r="A15" s="55" t="s">
        <v>474</v>
      </c>
      <c r="B15" s="62" t="s">
        <v>90</v>
      </c>
      <c r="C15" s="57" t="s">
        <v>85</v>
      </c>
      <c r="D15" s="58"/>
      <c r="E15" s="58"/>
      <c r="F15" s="58"/>
      <c r="G15" s="58"/>
      <c r="H15" s="58">
        <v>38</v>
      </c>
      <c r="I15" s="58"/>
      <c r="J15" s="58"/>
      <c r="K15" s="58"/>
      <c r="L15" s="209"/>
      <c r="M15" s="243"/>
      <c r="N15" s="58"/>
      <c r="O15" s="58"/>
      <c r="P15" s="58"/>
      <c r="Q15" s="58"/>
      <c r="R15" s="58"/>
      <c r="S15" s="58"/>
      <c r="T15" s="58"/>
      <c r="U15" s="58"/>
      <c r="V15" s="59">
        <v>35</v>
      </c>
      <c r="W15" s="58"/>
      <c r="X15" s="61"/>
      <c r="Y15" s="53">
        <f>COUNT(D15:W15)</f>
        <v>2</v>
      </c>
      <c r="Z15" s="54">
        <f>IF(Y15=0,0,AVERAGE(D15:W15))</f>
        <v>36.5</v>
      </c>
      <c r="AA15" s="54">
        <f>IF(Y15=0,0,IF(Y15&gt;7,AVERAGE(LARGE(D15:W15,{1,2,3,4,5,6,7,8})),0))</f>
        <v>0</v>
      </c>
      <c r="AB15" s="54">
        <f>IF(Y15=0,0,IF(Y15&gt;7,SUM(LARGE(D15:W15,{1,2,3,4,5,6,7,8})),0))</f>
        <v>0</v>
      </c>
    </row>
    <row r="16" spans="1:28" s="193" customFormat="1" ht="15.75">
      <c r="A16" s="55" t="s">
        <v>439</v>
      </c>
      <c r="B16" s="62" t="s">
        <v>10</v>
      </c>
      <c r="C16" s="63" t="s">
        <v>85</v>
      </c>
      <c r="D16" s="58"/>
      <c r="E16" s="58"/>
      <c r="F16" s="58">
        <v>28</v>
      </c>
      <c r="G16" s="58"/>
      <c r="H16" s="58"/>
      <c r="I16" s="58"/>
      <c r="J16" s="58"/>
      <c r="K16" s="58"/>
      <c r="L16" s="209"/>
      <c r="M16" s="243"/>
      <c r="N16" s="58"/>
      <c r="O16" s="58"/>
      <c r="P16" s="58"/>
      <c r="Q16" s="58"/>
      <c r="R16" s="58"/>
      <c r="S16" s="58"/>
      <c r="T16" s="58"/>
      <c r="U16" s="58"/>
      <c r="V16" s="59"/>
      <c r="W16" s="58"/>
      <c r="X16" s="61"/>
      <c r="Y16" s="53">
        <f>COUNT(D16:W16)</f>
        <v>1</v>
      </c>
      <c r="Z16" s="54">
        <f>IF(Y16=0,0,AVERAGE(D16:W16))</f>
        <v>28</v>
      </c>
      <c r="AA16" s="54">
        <f>IF(Y16=0,0,IF(Y16&gt;7,AVERAGE(LARGE(D16:W16,{1,2,3,4,5,6,7,8})),0))</f>
        <v>0</v>
      </c>
      <c r="AB16" s="54">
        <f>IF(Y16=0,0,IF(Y16&gt;7,SUM(LARGE(D16:W16,{1,2,3,4,5,6,7,8})),0))</f>
        <v>0</v>
      </c>
    </row>
    <row r="17" spans="1:28" s="193" customFormat="1" ht="15.75">
      <c r="A17" s="55"/>
      <c r="B17" s="62"/>
      <c r="C17" s="63"/>
      <c r="D17" s="58"/>
      <c r="E17" s="58"/>
      <c r="F17" s="58"/>
      <c r="G17" s="58"/>
      <c r="H17" s="58"/>
      <c r="I17" s="58"/>
      <c r="J17" s="58"/>
      <c r="K17" s="58"/>
      <c r="L17" s="209"/>
      <c r="M17" s="243"/>
      <c r="N17" s="58"/>
      <c r="O17" s="58"/>
      <c r="P17" s="58"/>
      <c r="Q17" s="58"/>
      <c r="R17" s="58"/>
      <c r="S17" s="58"/>
      <c r="T17" s="58"/>
      <c r="U17" s="58"/>
      <c r="V17" s="59"/>
      <c r="W17" s="58"/>
      <c r="X17" s="61"/>
      <c r="Y17" s="53"/>
      <c r="Z17" s="54"/>
      <c r="AA17" s="54"/>
      <c r="AB17" s="54"/>
    </row>
    <row r="18" spans="1:28" s="193" customFormat="1" ht="15.75">
      <c r="A18" s="55" t="s">
        <v>134</v>
      </c>
      <c r="B18" s="62" t="s">
        <v>5</v>
      </c>
      <c r="C18" s="63" t="s">
        <v>53</v>
      </c>
      <c r="D18" s="58">
        <v>45</v>
      </c>
      <c r="E18" s="58">
        <v>45</v>
      </c>
      <c r="F18" s="58">
        <v>46</v>
      </c>
      <c r="G18" s="58">
        <v>45</v>
      </c>
      <c r="H18" s="58">
        <v>46</v>
      </c>
      <c r="I18" s="58">
        <v>46</v>
      </c>
      <c r="J18" s="58">
        <v>40</v>
      </c>
      <c r="K18" s="58">
        <v>40</v>
      </c>
      <c r="L18" s="209">
        <v>47</v>
      </c>
      <c r="M18" s="243">
        <v>46</v>
      </c>
      <c r="N18" s="58">
        <v>44</v>
      </c>
      <c r="O18" s="58">
        <v>46</v>
      </c>
      <c r="P18" s="58">
        <v>46</v>
      </c>
      <c r="Q18" s="58"/>
      <c r="R18" s="58"/>
      <c r="S18" s="58"/>
      <c r="T18" s="58"/>
      <c r="U18" s="58"/>
      <c r="V18" s="59">
        <v>44</v>
      </c>
      <c r="W18" s="58">
        <v>42</v>
      </c>
      <c r="X18" s="61"/>
      <c r="Y18" s="53">
        <f>COUNT(D18:W18)</f>
        <v>15</v>
      </c>
      <c r="Z18" s="54">
        <f>IF(Y18=0,0,AVERAGE(D18:W18))</f>
        <v>44.533333333333331</v>
      </c>
      <c r="AA18" s="54">
        <f>IF(Y18=0,0,IF(Y18&gt;7,AVERAGE(LARGE(D18:W18,{1,2,3,4,5,6,7,8})),0))</f>
        <v>46</v>
      </c>
      <c r="AB18" s="54">
        <f>IF(Y18=0,0,IF(Y18&gt;7,SUM(LARGE(D18:W18,{1,2,3,4,5,6,7,8})),0))</f>
        <v>368</v>
      </c>
    </row>
    <row r="19" spans="1:28" s="193" customFormat="1" ht="15.75">
      <c r="A19" s="55" t="s">
        <v>82</v>
      </c>
      <c r="B19" s="62" t="s">
        <v>11</v>
      </c>
      <c r="C19" s="63" t="s">
        <v>53</v>
      </c>
      <c r="D19" s="58">
        <v>41</v>
      </c>
      <c r="E19" s="58"/>
      <c r="F19" s="58">
        <v>45</v>
      </c>
      <c r="G19" s="58">
        <v>42</v>
      </c>
      <c r="H19" s="58"/>
      <c r="I19" s="58"/>
      <c r="J19" s="58"/>
      <c r="K19" s="58"/>
      <c r="L19" s="209">
        <v>43</v>
      </c>
      <c r="M19" s="243">
        <v>44</v>
      </c>
      <c r="N19" s="58">
        <v>40</v>
      </c>
      <c r="O19" s="58">
        <v>43</v>
      </c>
      <c r="P19" s="58">
        <v>43</v>
      </c>
      <c r="Q19" s="58">
        <v>46</v>
      </c>
      <c r="R19" s="58"/>
      <c r="S19" s="58"/>
      <c r="T19" s="58"/>
      <c r="U19" s="58"/>
      <c r="V19" s="59">
        <v>44</v>
      </c>
      <c r="W19" s="58">
        <v>44</v>
      </c>
      <c r="X19" s="61"/>
      <c r="Y19" s="53">
        <f>COUNT(D19:W19)</f>
        <v>11</v>
      </c>
      <c r="Z19" s="54">
        <f>IF(Y19=0,0,AVERAGE(D19:W19))</f>
        <v>43.18181818181818</v>
      </c>
      <c r="AA19" s="54">
        <f>IF(Y19=0,0,IF(Y19&gt;7,AVERAGE(LARGE(D19:W19,{1,2,3,4,5,6,7,8})),0))</f>
        <v>44</v>
      </c>
      <c r="AB19" s="54">
        <f>IF(Y19=0,0,IF(Y19&gt;7,SUM(LARGE(D19:W19,{1,2,3,4,5,6,7,8})),0))</f>
        <v>352</v>
      </c>
    </row>
    <row r="20" spans="1:28" s="193" customFormat="1" ht="15.75">
      <c r="A20" s="55" t="s">
        <v>380</v>
      </c>
      <c r="B20" s="62" t="s">
        <v>7</v>
      </c>
      <c r="C20" s="63" t="s">
        <v>53</v>
      </c>
      <c r="D20" s="58">
        <v>45</v>
      </c>
      <c r="E20" s="58">
        <v>46</v>
      </c>
      <c r="F20" s="58">
        <v>43</v>
      </c>
      <c r="G20" s="58">
        <v>41</v>
      </c>
      <c r="H20" s="58">
        <v>44</v>
      </c>
      <c r="I20" s="58">
        <v>43</v>
      </c>
      <c r="J20" s="58"/>
      <c r="K20" s="58">
        <v>43</v>
      </c>
      <c r="L20" s="209"/>
      <c r="M20" s="243">
        <v>42</v>
      </c>
      <c r="N20" s="58">
        <v>41</v>
      </c>
      <c r="O20" s="58">
        <v>41</v>
      </c>
      <c r="P20" s="58"/>
      <c r="Q20" s="58"/>
      <c r="R20" s="58"/>
      <c r="S20" s="58"/>
      <c r="T20" s="58"/>
      <c r="U20" s="58"/>
      <c r="V20" s="59">
        <v>45</v>
      </c>
      <c r="W20" s="58"/>
      <c r="X20" s="61"/>
      <c r="Y20" s="53">
        <f>COUNT(D20:W20)</f>
        <v>11</v>
      </c>
      <c r="Z20" s="54">
        <f>IF(Y20=0,0,AVERAGE(D20:W20))</f>
        <v>43.090909090909093</v>
      </c>
      <c r="AA20" s="54">
        <f>IF(Y20=0,0,IF(Y20&gt;7,AVERAGE(LARGE(D20:W20,{1,2,3,4,5,6,7,8})),0))</f>
        <v>43.875</v>
      </c>
      <c r="AB20" s="54">
        <f>IF(Y20=0,0,IF(Y20&gt;7,SUM(LARGE(D20:W20,{1,2,3,4,5,6,7,8})),0))</f>
        <v>351</v>
      </c>
    </row>
    <row r="21" spans="1:28" s="193" customFormat="1" ht="15.75">
      <c r="A21" s="55" t="s">
        <v>201</v>
      </c>
      <c r="B21" s="62" t="s">
        <v>6</v>
      </c>
      <c r="C21" s="57" t="s">
        <v>53</v>
      </c>
      <c r="D21" s="58">
        <v>38</v>
      </c>
      <c r="E21" s="58">
        <v>43</v>
      </c>
      <c r="F21" s="58">
        <v>44</v>
      </c>
      <c r="G21" s="58">
        <v>36</v>
      </c>
      <c r="H21" s="58">
        <v>41</v>
      </c>
      <c r="I21" s="58">
        <v>44</v>
      </c>
      <c r="J21" s="58">
        <v>45</v>
      </c>
      <c r="K21" s="58">
        <v>36</v>
      </c>
      <c r="L21" s="209">
        <v>39</v>
      </c>
      <c r="M21" s="243">
        <v>41</v>
      </c>
      <c r="N21" s="58">
        <v>46</v>
      </c>
      <c r="O21" s="58">
        <v>42</v>
      </c>
      <c r="P21" s="58">
        <v>45</v>
      </c>
      <c r="Q21" s="58">
        <v>40</v>
      </c>
      <c r="R21" s="58"/>
      <c r="S21" s="58"/>
      <c r="T21" s="58"/>
      <c r="U21" s="58"/>
      <c r="V21" s="59"/>
      <c r="W21" s="58"/>
      <c r="X21" s="61"/>
      <c r="Y21" s="53">
        <f>COUNT(D21:W21)</f>
        <v>14</v>
      </c>
      <c r="Z21" s="54">
        <f>IF(Y21=0,0,AVERAGE(D21:W21))</f>
        <v>41.428571428571431</v>
      </c>
      <c r="AA21" s="54">
        <f>IF(Y21=0,0,IF(Y21&gt;7,AVERAGE(LARGE(D21:W21,{1,2,3,4,5,6,7,8})),0))</f>
        <v>43.75</v>
      </c>
      <c r="AB21" s="54">
        <f>IF(Y21=0,0,IF(Y21&gt;7,SUM(LARGE(D21:W21,{1,2,3,4,5,6,7,8})),0))</f>
        <v>350</v>
      </c>
    </row>
    <row r="22" spans="1:28" s="193" customFormat="1" ht="15.75">
      <c r="A22" s="55" t="s">
        <v>397</v>
      </c>
      <c r="B22" s="62" t="s">
        <v>7</v>
      </c>
      <c r="C22" s="63" t="s">
        <v>53</v>
      </c>
      <c r="D22" s="58">
        <v>41</v>
      </c>
      <c r="E22" s="58">
        <v>42</v>
      </c>
      <c r="F22" s="58"/>
      <c r="G22" s="58">
        <v>46</v>
      </c>
      <c r="H22" s="58">
        <v>43</v>
      </c>
      <c r="I22" s="58"/>
      <c r="J22" s="58"/>
      <c r="K22" s="58">
        <v>45</v>
      </c>
      <c r="L22" s="209"/>
      <c r="M22" s="243">
        <v>44</v>
      </c>
      <c r="N22" s="58">
        <v>40</v>
      </c>
      <c r="O22" s="58">
        <v>45</v>
      </c>
      <c r="P22" s="58">
        <v>39</v>
      </c>
      <c r="Q22" s="58"/>
      <c r="R22" s="58"/>
      <c r="S22" s="58"/>
      <c r="T22" s="58"/>
      <c r="U22" s="58"/>
      <c r="V22" s="59">
        <v>43</v>
      </c>
      <c r="W22" s="58"/>
      <c r="X22" s="60"/>
      <c r="Y22" s="53">
        <f>COUNT(D22:W22)</f>
        <v>10</v>
      </c>
      <c r="Z22" s="54">
        <f>IF(Y22=0,0,AVERAGE(D22:W22))</f>
        <v>42.8</v>
      </c>
      <c r="AA22" s="54">
        <f>IF(Y22=0,0,IF(Y22&gt;7,AVERAGE(LARGE(D22:W22,{1,2,3,4,5,6,7,8})),0))</f>
        <v>43.625</v>
      </c>
      <c r="AB22" s="54">
        <f>IF(Y22=0,0,IF(Y22&gt;7,SUM(LARGE(D22:W22,{1,2,3,4,5,6,7,8})),0))</f>
        <v>349</v>
      </c>
    </row>
    <row r="23" spans="1:28" s="193" customFormat="1" ht="15.75">
      <c r="A23" s="55" t="s">
        <v>330</v>
      </c>
      <c r="B23" s="62" t="s">
        <v>5</v>
      </c>
      <c r="C23" s="63" t="s">
        <v>53</v>
      </c>
      <c r="D23" s="58"/>
      <c r="E23" s="58">
        <v>45</v>
      </c>
      <c r="F23" s="58">
        <v>44</v>
      </c>
      <c r="G23" s="58">
        <v>42</v>
      </c>
      <c r="H23" s="58">
        <v>44</v>
      </c>
      <c r="I23" s="58">
        <v>46</v>
      </c>
      <c r="J23" s="58">
        <v>35</v>
      </c>
      <c r="K23" s="58">
        <v>43</v>
      </c>
      <c r="L23" s="209">
        <v>42</v>
      </c>
      <c r="M23" s="243">
        <v>40</v>
      </c>
      <c r="N23" s="58">
        <v>41</v>
      </c>
      <c r="O23" s="58">
        <v>38</v>
      </c>
      <c r="P23" s="58">
        <v>41</v>
      </c>
      <c r="Q23" s="58">
        <v>39</v>
      </c>
      <c r="R23" s="58"/>
      <c r="S23" s="58"/>
      <c r="T23" s="58"/>
      <c r="U23" s="58"/>
      <c r="V23" s="59">
        <v>40</v>
      </c>
      <c r="W23" s="58">
        <v>39</v>
      </c>
      <c r="X23" s="61"/>
      <c r="Y23" s="53">
        <f>COUNT(D23:W23)</f>
        <v>15</v>
      </c>
      <c r="Z23" s="54">
        <f>IF(Y23=0,0,AVERAGE(D23:W23))</f>
        <v>41.266666666666666</v>
      </c>
      <c r="AA23" s="54">
        <f>IF(Y23=0,0,IF(Y23&gt;7,AVERAGE(LARGE(D23:W23,{1,2,3,4,5,6,7,8})),0))</f>
        <v>43.375</v>
      </c>
      <c r="AB23" s="54">
        <f>IF(Y23=0,0,IF(Y23&gt;7,SUM(LARGE(D23:W23,{1,2,3,4,5,6,7,8})),0))</f>
        <v>347</v>
      </c>
    </row>
    <row r="24" spans="1:28" s="193" customFormat="1" ht="15.75">
      <c r="A24" s="55" t="s">
        <v>345</v>
      </c>
      <c r="B24" s="62" t="s">
        <v>3</v>
      </c>
      <c r="C24" s="63" t="s">
        <v>53</v>
      </c>
      <c r="D24" s="58">
        <v>44</v>
      </c>
      <c r="E24" s="58">
        <v>36</v>
      </c>
      <c r="F24" s="58">
        <v>41</v>
      </c>
      <c r="G24" s="58">
        <v>41</v>
      </c>
      <c r="H24" s="58"/>
      <c r="I24" s="58"/>
      <c r="J24" s="58"/>
      <c r="K24" s="58"/>
      <c r="L24" s="209">
        <v>46</v>
      </c>
      <c r="M24" s="243">
        <v>43</v>
      </c>
      <c r="N24" s="58"/>
      <c r="O24" s="58">
        <v>41</v>
      </c>
      <c r="P24" s="58"/>
      <c r="Q24" s="58">
        <v>42</v>
      </c>
      <c r="R24" s="58"/>
      <c r="S24" s="58"/>
      <c r="T24" s="58"/>
      <c r="U24" s="58"/>
      <c r="V24" s="59">
        <v>44</v>
      </c>
      <c r="W24" s="58">
        <v>45</v>
      </c>
      <c r="X24" s="61"/>
      <c r="Y24" s="53">
        <f>COUNT(D24:W24)</f>
        <v>10</v>
      </c>
      <c r="Z24" s="54">
        <f>IF(Y24=0,0,AVERAGE(D24:W24))</f>
        <v>42.3</v>
      </c>
      <c r="AA24" s="54">
        <f>IF(Y24=0,0,IF(Y24&gt;7,AVERAGE(LARGE(D24:W24,{1,2,3,4,5,6,7,8})),0))</f>
        <v>43.25</v>
      </c>
      <c r="AB24" s="54">
        <f>IF(Y24=0,0,IF(Y24&gt;7,SUM(LARGE(D24:W24,{1,2,3,4,5,6,7,8})),0))</f>
        <v>346</v>
      </c>
    </row>
    <row r="25" spans="1:28" s="193" customFormat="1" ht="15.75">
      <c r="A25" s="55" t="s">
        <v>303</v>
      </c>
      <c r="B25" s="62" t="s">
        <v>7</v>
      </c>
      <c r="C25" s="63" t="s">
        <v>53</v>
      </c>
      <c r="D25" s="58">
        <v>43</v>
      </c>
      <c r="E25" s="58">
        <v>44</v>
      </c>
      <c r="F25" s="58"/>
      <c r="G25" s="58"/>
      <c r="H25" s="58"/>
      <c r="I25" s="58"/>
      <c r="J25" s="58"/>
      <c r="K25" s="58"/>
      <c r="L25" s="209"/>
      <c r="M25" s="243">
        <v>43</v>
      </c>
      <c r="N25" s="58">
        <v>44</v>
      </c>
      <c r="O25" s="58">
        <v>46</v>
      </c>
      <c r="P25" s="58">
        <v>43</v>
      </c>
      <c r="Q25" s="58"/>
      <c r="R25" s="58"/>
      <c r="S25" s="58"/>
      <c r="T25" s="58"/>
      <c r="U25" s="58"/>
      <c r="V25" s="59">
        <v>41</v>
      </c>
      <c r="W25" s="58">
        <v>42</v>
      </c>
      <c r="X25" s="61"/>
      <c r="Y25" s="53">
        <f>COUNT(D25:W25)</f>
        <v>8</v>
      </c>
      <c r="Z25" s="54">
        <f>IF(Y25=0,0,AVERAGE(D25:W25))</f>
        <v>43.25</v>
      </c>
      <c r="AA25" s="54">
        <f>IF(Y25=0,0,IF(Y25&gt;7,AVERAGE(LARGE(D25:W25,{1,2,3,4,5,6,7,8})),0))</f>
        <v>43.25</v>
      </c>
      <c r="AB25" s="54">
        <f>IF(Y25=0,0,IF(Y25&gt;7,SUM(LARGE(D25:W25,{1,2,3,4,5,6,7,8})),0))</f>
        <v>346</v>
      </c>
    </row>
    <row r="26" spans="1:28" s="193" customFormat="1" ht="15.75">
      <c r="A26" s="64" t="s">
        <v>483</v>
      </c>
      <c r="B26" s="61" t="s">
        <v>7</v>
      </c>
      <c r="C26" s="66" t="s">
        <v>53</v>
      </c>
      <c r="D26" s="67">
        <v>45</v>
      </c>
      <c r="E26" s="67">
        <v>40</v>
      </c>
      <c r="F26" s="67">
        <v>47</v>
      </c>
      <c r="G26" s="67">
        <v>34</v>
      </c>
      <c r="H26" s="67">
        <v>41</v>
      </c>
      <c r="I26" s="79"/>
      <c r="J26" s="79"/>
      <c r="K26" s="58">
        <v>42</v>
      </c>
      <c r="L26" s="210">
        <v>45</v>
      </c>
      <c r="M26" s="243">
        <v>41</v>
      </c>
      <c r="N26" s="67">
        <v>34</v>
      </c>
      <c r="O26" s="67">
        <v>39</v>
      </c>
      <c r="P26" s="67"/>
      <c r="Q26" s="67"/>
      <c r="R26" s="67"/>
      <c r="S26" s="67"/>
      <c r="T26" s="67"/>
      <c r="U26" s="67"/>
      <c r="V26" s="68">
        <v>44</v>
      </c>
      <c r="W26" s="67"/>
      <c r="X26" s="61"/>
      <c r="Y26" s="53">
        <f>COUNT(D26:W26)</f>
        <v>11</v>
      </c>
      <c r="Z26" s="54">
        <f>IF(Y26=0,0,AVERAGE(D26:W26))</f>
        <v>41.090909090909093</v>
      </c>
      <c r="AA26" s="54">
        <f>IF(Y26=0,0,IF(Y26&gt;7,AVERAGE(LARGE(D26:W26,{1,2,3,4,5,6,7,8})),0))</f>
        <v>43.125</v>
      </c>
      <c r="AB26" s="54">
        <f>IF(Y26=0,0,IF(Y26&gt;7,SUM(LARGE(D26:W26,{1,2,3,4,5,6,7,8})),0))</f>
        <v>345</v>
      </c>
    </row>
    <row r="27" spans="1:28" s="193" customFormat="1" ht="15.75">
      <c r="A27" s="55" t="s">
        <v>61</v>
      </c>
      <c r="B27" s="62" t="s">
        <v>7</v>
      </c>
      <c r="C27" s="63" t="s">
        <v>53</v>
      </c>
      <c r="D27" s="58">
        <v>36</v>
      </c>
      <c r="E27" s="58">
        <v>37</v>
      </c>
      <c r="F27" s="58">
        <v>43</v>
      </c>
      <c r="G27" s="58"/>
      <c r="H27" s="58"/>
      <c r="I27" s="58"/>
      <c r="J27" s="58"/>
      <c r="K27" s="58"/>
      <c r="L27" s="209">
        <v>39</v>
      </c>
      <c r="M27" s="243">
        <v>42</v>
      </c>
      <c r="N27" s="58">
        <v>38</v>
      </c>
      <c r="O27" s="58">
        <v>45</v>
      </c>
      <c r="P27" s="58">
        <v>39</v>
      </c>
      <c r="Q27" s="58">
        <v>46</v>
      </c>
      <c r="R27" s="58"/>
      <c r="S27" s="58"/>
      <c r="T27" s="58"/>
      <c r="U27" s="58"/>
      <c r="V27" s="59">
        <v>44</v>
      </c>
      <c r="W27" s="58">
        <v>45</v>
      </c>
      <c r="X27" s="61"/>
      <c r="Y27" s="53">
        <f>COUNT(D27:W27)</f>
        <v>11</v>
      </c>
      <c r="Z27" s="54">
        <f>IF(Y27=0,0,AVERAGE(D27:W27))</f>
        <v>41.272727272727273</v>
      </c>
      <c r="AA27" s="54">
        <f>IF(Y27=0,0,IF(Y27&gt;7,AVERAGE(LARGE(D27:W27,{1,2,3,4,5,6,7,8})),0))</f>
        <v>42.875</v>
      </c>
      <c r="AB27" s="54">
        <f>IF(Y27=0,0,IF(Y27&gt;7,SUM(LARGE(D27:W27,{1,2,3,4,5,6,7,8})),0))</f>
        <v>343</v>
      </c>
    </row>
    <row r="28" spans="1:28" s="193" customFormat="1" ht="15.75">
      <c r="A28" s="70" t="s">
        <v>178</v>
      </c>
      <c r="B28" s="50" t="s">
        <v>8</v>
      </c>
      <c r="C28" s="73" t="s">
        <v>53</v>
      </c>
      <c r="D28" s="58"/>
      <c r="E28" s="58">
        <v>45</v>
      </c>
      <c r="F28" s="58">
        <v>30</v>
      </c>
      <c r="G28" s="58"/>
      <c r="H28" s="58"/>
      <c r="I28" s="58">
        <v>49</v>
      </c>
      <c r="J28" s="58">
        <v>34</v>
      </c>
      <c r="K28" s="58"/>
      <c r="L28" s="209"/>
      <c r="M28" s="243"/>
      <c r="N28" s="58">
        <v>39</v>
      </c>
      <c r="O28" s="58"/>
      <c r="P28" s="58">
        <v>37</v>
      </c>
      <c r="Q28" s="58">
        <v>44</v>
      </c>
      <c r="R28" s="58"/>
      <c r="S28" s="58"/>
      <c r="T28" s="58"/>
      <c r="U28" s="58"/>
      <c r="V28" s="59">
        <v>47</v>
      </c>
      <c r="W28" s="58">
        <v>46</v>
      </c>
      <c r="X28" s="61"/>
      <c r="Y28" s="53">
        <f>COUNT(D28:W28)</f>
        <v>9</v>
      </c>
      <c r="Z28" s="54">
        <f>IF(Y28=0,0,AVERAGE(D28:W28))</f>
        <v>41.222222222222221</v>
      </c>
      <c r="AA28" s="54">
        <f>IF(Y28=0,0,IF(Y28&gt;7,AVERAGE(LARGE(D28:W28,{1,2,3,4,5,6,7,8})),0))</f>
        <v>42.625</v>
      </c>
      <c r="AB28" s="54">
        <f>IF(Y28=0,0,IF(Y28&gt;7,SUM(LARGE(D28:W28,{1,2,3,4,5,6,7,8})),0))</f>
        <v>341</v>
      </c>
    </row>
    <row r="29" spans="1:28" s="193" customFormat="1" ht="15.75">
      <c r="A29" s="64" t="s">
        <v>416</v>
      </c>
      <c r="B29" s="61" t="s">
        <v>90</v>
      </c>
      <c r="C29" s="74" t="s">
        <v>53</v>
      </c>
      <c r="D29" s="58"/>
      <c r="E29" s="58"/>
      <c r="F29" s="58"/>
      <c r="G29" s="58">
        <v>41</v>
      </c>
      <c r="H29" s="58">
        <v>40</v>
      </c>
      <c r="I29" s="58"/>
      <c r="J29" s="58"/>
      <c r="K29" s="58">
        <v>46</v>
      </c>
      <c r="L29" s="209"/>
      <c r="M29" s="243">
        <v>47</v>
      </c>
      <c r="N29" s="58"/>
      <c r="O29" s="58">
        <v>43</v>
      </c>
      <c r="P29" s="58">
        <v>42</v>
      </c>
      <c r="Q29" s="58"/>
      <c r="R29" s="58"/>
      <c r="S29" s="58"/>
      <c r="T29" s="58"/>
      <c r="U29" s="58"/>
      <c r="V29" s="59">
        <v>39</v>
      </c>
      <c r="W29" s="58">
        <v>43</v>
      </c>
      <c r="X29" s="61"/>
      <c r="Y29" s="53">
        <f>COUNT(D29:W29)</f>
        <v>8</v>
      </c>
      <c r="Z29" s="54">
        <f>IF(Y29=0,0,AVERAGE(D29:W29))</f>
        <v>42.625</v>
      </c>
      <c r="AA29" s="54">
        <f>IF(Y29=0,0,IF(Y29&gt;7,AVERAGE(LARGE(D29:W29,{1,2,3,4,5,6,7,8})),0))</f>
        <v>42.625</v>
      </c>
      <c r="AB29" s="54">
        <f>IF(Y29=0,0,IF(Y29&gt;7,SUM(LARGE(D29:W29,{1,2,3,4,5,6,7,8})),0))</f>
        <v>341</v>
      </c>
    </row>
    <row r="30" spans="1:28" s="193" customFormat="1" ht="15.75">
      <c r="A30" s="55" t="s">
        <v>287</v>
      </c>
      <c r="B30" s="62" t="s">
        <v>5</v>
      </c>
      <c r="C30" s="63" t="s">
        <v>53</v>
      </c>
      <c r="D30" s="58"/>
      <c r="E30" s="58">
        <v>40</v>
      </c>
      <c r="F30" s="58">
        <v>39</v>
      </c>
      <c r="G30" s="58">
        <v>40</v>
      </c>
      <c r="H30" s="58">
        <v>37</v>
      </c>
      <c r="I30" s="58">
        <v>44</v>
      </c>
      <c r="J30" s="58">
        <v>36</v>
      </c>
      <c r="K30" s="58">
        <v>40</v>
      </c>
      <c r="L30" s="209">
        <v>46</v>
      </c>
      <c r="M30" s="243">
        <v>43</v>
      </c>
      <c r="N30" s="58"/>
      <c r="O30" s="58">
        <v>43</v>
      </c>
      <c r="P30" s="58">
        <v>44</v>
      </c>
      <c r="Q30" s="58"/>
      <c r="R30" s="58"/>
      <c r="S30" s="58"/>
      <c r="T30" s="58"/>
      <c r="U30" s="58"/>
      <c r="V30" s="59">
        <v>39</v>
      </c>
      <c r="W30" s="58">
        <v>40</v>
      </c>
      <c r="X30" s="61"/>
      <c r="Y30" s="53">
        <f>COUNT(D30:W30)</f>
        <v>13</v>
      </c>
      <c r="Z30" s="54">
        <f>IF(Y30=0,0,AVERAGE(D30:W30))</f>
        <v>40.846153846153847</v>
      </c>
      <c r="AA30" s="54">
        <f>IF(Y30=0,0,IF(Y30&gt;7,AVERAGE(LARGE(D30:W30,{1,2,3,4,5,6,7,8})),0))</f>
        <v>42.5</v>
      </c>
      <c r="AB30" s="54">
        <f>IF(Y30=0,0,IF(Y30&gt;7,SUM(LARGE(D30:W30,{1,2,3,4,5,6,7,8})),0))</f>
        <v>340</v>
      </c>
    </row>
    <row r="31" spans="1:28" s="193" customFormat="1" ht="15.75">
      <c r="A31" s="55" t="s">
        <v>149</v>
      </c>
      <c r="B31" s="62" t="s">
        <v>6</v>
      </c>
      <c r="C31" s="63" t="s">
        <v>53</v>
      </c>
      <c r="D31" s="58"/>
      <c r="E31" s="58">
        <v>45</v>
      </c>
      <c r="F31" s="58"/>
      <c r="G31" s="58">
        <v>40</v>
      </c>
      <c r="H31" s="58">
        <v>46</v>
      </c>
      <c r="I31" s="58"/>
      <c r="J31" s="58">
        <v>40</v>
      </c>
      <c r="K31" s="58">
        <v>44</v>
      </c>
      <c r="L31" s="209">
        <v>40</v>
      </c>
      <c r="M31" s="243">
        <v>40</v>
      </c>
      <c r="N31" s="58"/>
      <c r="O31" s="58"/>
      <c r="P31" s="58">
        <v>39</v>
      </c>
      <c r="Q31" s="58">
        <v>43</v>
      </c>
      <c r="R31" s="58"/>
      <c r="S31" s="58"/>
      <c r="T31" s="58"/>
      <c r="U31" s="58"/>
      <c r="V31" s="59"/>
      <c r="W31" s="58"/>
      <c r="X31" s="60"/>
      <c r="Y31" s="53">
        <f>COUNT(D31:W31)</f>
        <v>9</v>
      </c>
      <c r="Z31" s="54">
        <f>IF(Y31=0,0,AVERAGE(D31:W31))</f>
        <v>41.888888888888886</v>
      </c>
      <c r="AA31" s="54">
        <f>IF(Y31=0,0,IF(Y31&gt;7,AVERAGE(LARGE(D31:W31,{1,2,3,4,5,6,7,8})),0))</f>
        <v>42.25</v>
      </c>
      <c r="AB31" s="54">
        <f>IF(Y31=0,0,IF(Y31&gt;7,SUM(LARGE(D31:W31,{1,2,3,4,5,6,7,8})),0))</f>
        <v>338</v>
      </c>
    </row>
    <row r="32" spans="1:28" s="193" customFormat="1" ht="15.75">
      <c r="A32" s="55" t="s">
        <v>403</v>
      </c>
      <c r="B32" s="62" t="s">
        <v>8</v>
      </c>
      <c r="C32" s="63" t="s">
        <v>53</v>
      </c>
      <c r="D32" s="58"/>
      <c r="E32" s="58"/>
      <c r="F32" s="58">
        <v>38</v>
      </c>
      <c r="G32" s="58">
        <v>38</v>
      </c>
      <c r="H32" s="58">
        <v>42</v>
      </c>
      <c r="I32" s="58">
        <v>45</v>
      </c>
      <c r="J32" s="58">
        <v>42</v>
      </c>
      <c r="K32" s="58"/>
      <c r="L32" s="209">
        <v>43</v>
      </c>
      <c r="M32" s="243">
        <v>44</v>
      </c>
      <c r="N32" s="58">
        <v>37</v>
      </c>
      <c r="O32" s="58">
        <v>37</v>
      </c>
      <c r="P32" s="58">
        <v>35</v>
      </c>
      <c r="Q32" s="58">
        <v>40</v>
      </c>
      <c r="R32" s="58"/>
      <c r="S32" s="58"/>
      <c r="T32" s="58"/>
      <c r="U32" s="58"/>
      <c r="V32" s="59">
        <v>41</v>
      </c>
      <c r="W32" s="58">
        <v>40</v>
      </c>
      <c r="X32" s="61"/>
      <c r="Y32" s="53">
        <f>COUNT(D32:W32)</f>
        <v>13</v>
      </c>
      <c r="Z32" s="54">
        <f>IF(Y32=0,0,AVERAGE(D32:W32))</f>
        <v>40.153846153846153</v>
      </c>
      <c r="AA32" s="54">
        <f>IF(Y32=0,0,IF(Y32&gt;7,AVERAGE(LARGE(D32:W32,{1,2,3,4,5,6,7,8})),0))</f>
        <v>42.125</v>
      </c>
      <c r="AB32" s="54">
        <f>IF(Y32=0,0,IF(Y32&gt;7,SUM(LARGE(D32:W32,{1,2,3,4,5,6,7,8})),0))</f>
        <v>337</v>
      </c>
    </row>
    <row r="33" spans="1:28" s="193" customFormat="1" ht="15.75">
      <c r="A33" s="55" t="s">
        <v>477</v>
      </c>
      <c r="B33" s="62" t="s">
        <v>9</v>
      </c>
      <c r="C33" s="63" t="s">
        <v>53</v>
      </c>
      <c r="D33" s="58"/>
      <c r="E33" s="58"/>
      <c r="F33" s="58">
        <v>44</v>
      </c>
      <c r="G33" s="58">
        <v>42</v>
      </c>
      <c r="H33" s="58"/>
      <c r="I33" s="58">
        <v>40</v>
      </c>
      <c r="J33" s="58">
        <v>42</v>
      </c>
      <c r="K33" s="58"/>
      <c r="L33" s="209"/>
      <c r="M33" s="243">
        <v>38</v>
      </c>
      <c r="N33" s="58">
        <v>37</v>
      </c>
      <c r="O33" s="58"/>
      <c r="P33" s="58"/>
      <c r="Q33" s="58">
        <v>43</v>
      </c>
      <c r="R33" s="58"/>
      <c r="S33" s="58"/>
      <c r="T33" s="58"/>
      <c r="U33" s="58"/>
      <c r="V33" s="59">
        <v>42</v>
      </c>
      <c r="W33" s="58">
        <v>45</v>
      </c>
      <c r="X33" s="61"/>
      <c r="Y33" s="53">
        <f>COUNT(D33:W33)</f>
        <v>9</v>
      </c>
      <c r="Z33" s="54">
        <f>IF(Y33=0,0,AVERAGE(D33:W33))</f>
        <v>41.444444444444443</v>
      </c>
      <c r="AA33" s="54">
        <f>IF(Y33=0,0,IF(Y33&gt;7,AVERAGE(LARGE(D33:W33,{1,2,3,4,5,6,7,8})),0))</f>
        <v>42</v>
      </c>
      <c r="AB33" s="54">
        <f>IF(Y33=0,0,IF(Y33&gt;7,SUM(LARGE(D33:W33,{1,2,3,4,5,6,7,8})),0))</f>
        <v>336</v>
      </c>
    </row>
    <row r="34" spans="1:28" s="193" customFormat="1" ht="15.75">
      <c r="A34" s="55" t="s">
        <v>216</v>
      </c>
      <c r="B34" s="62" t="s">
        <v>9</v>
      </c>
      <c r="C34" s="63" t="s">
        <v>53</v>
      </c>
      <c r="D34" s="58">
        <v>39</v>
      </c>
      <c r="E34" s="58"/>
      <c r="F34" s="58"/>
      <c r="G34" s="58">
        <v>44</v>
      </c>
      <c r="H34" s="58"/>
      <c r="I34" s="58">
        <v>39</v>
      </c>
      <c r="J34" s="58">
        <v>37</v>
      </c>
      <c r="K34" s="58"/>
      <c r="L34" s="209"/>
      <c r="M34" s="243">
        <v>42</v>
      </c>
      <c r="N34" s="58"/>
      <c r="O34" s="58"/>
      <c r="P34" s="58"/>
      <c r="Q34" s="58">
        <v>46</v>
      </c>
      <c r="R34" s="58"/>
      <c r="S34" s="58"/>
      <c r="T34" s="58"/>
      <c r="U34" s="58"/>
      <c r="V34" s="59">
        <v>45</v>
      </c>
      <c r="W34" s="58">
        <v>44</v>
      </c>
      <c r="X34" s="61"/>
      <c r="Y34" s="53">
        <f>COUNT(D34:W34)</f>
        <v>8</v>
      </c>
      <c r="Z34" s="54">
        <f>IF(Y34=0,0,AVERAGE(D34:W34))</f>
        <v>42</v>
      </c>
      <c r="AA34" s="54">
        <f>IF(Y34=0,0,IF(Y34&gt;7,AVERAGE(LARGE(D34:W34,{1,2,3,4,5,6,7,8})),0))</f>
        <v>42</v>
      </c>
      <c r="AB34" s="54">
        <f>IF(Y34=0,0,IF(Y34&gt;7,SUM(LARGE(D34:W34,{1,2,3,4,5,6,7,8})),0))</f>
        <v>336</v>
      </c>
    </row>
    <row r="35" spans="1:28" s="193" customFormat="1" ht="15.75">
      <c r="A35" s="55" t="s">
        <v>324</v>
      </c>
      <c r="B35" s="62" t="s">
        <v>9</v>
      </c>
      <c r="C35" s="63" t="s">
        <v>53</v>
      </c>
      <c r="D35" s="58">
        <v>31</v>
      </c>
      <c r="E35" s="58">
        <v>44</v>
      </c>
      <c r="F35" s="58">
        <v>41</v>
      </c>
      <c r="G35" s="58">
        <v>41</v>
      </c>
      <c r="H35" s="58"/>
      <c r="I35" s="58">
        <v>37</v>
      </c>
      <c r="J35" s="58">
        <v>40</v>
      </c>
      <c r="K35" s="58">
        <v>40</v>
      </c>
      <c r="L35" s="209">
        <v>41</v>
      </c>
      <c r="M35" s="243">
        <v>42</v>
      </c>
      <c r="N35" s="58">
        <v>45</v>
      </c>
      <c r="O35" s="58">
        <v>39</v>
      </c>
      <c r="P35" s="58"/>
      <c r="Q35" s="58">
        <v>34</v>
      </c>
      <c r="R35" s="58"/>
      <c r="S35" s="58"/>
      <c r="T35" s="58"/>
      <c r="U35" s="58"/>
      <c r="V35" s="59">
        <v>41</v>
      </c>
      <c r="W35" s="58"/>
      <c r="X35" s="61"/>
      <c r="Y35" s="53">
        <f>COUNT(D35:W35)</f>
        <v>13</v>
      </c>
      <c r="Z35" s="54">
        <f>IF(Y35=0,0,AVERAGE(D35:W35))</f>
        <v>39.692307692307693</v>
      </c>
      <c r="AA35" s="54">
        <f>IF(Y35=0,0,IF(Y35&gt;7,AVERAGE(LARGE(D35:W35,{1,2,3,4,5,6,7,8})),0))</f>
        <v>41.875</v>
      </c>
      <c r="AB35" s="54">
        <f>IF(Y35=0,0,IF(Y35&gt;7,SUM(LARGE(D35:W35,{1,2,3,4,5,6,7,8})),0))</f>
        <v>335</v>
      </c>
    </row>
    <row r="36" spans="1:28" s="193" customFormat="1" ht="15.75">
      <c r="A36" s="55" t="s">
        <v>261</v>
      </c>
      <c r="B36" s="62" t="s">
        <v>5</v>
      </c>
      <c r="C36" s="63" t="s">
        <v>53</v>
      </c>
      <c r="D36" s="58">
        <v>43</v>
      </c>
      <c r="E36" s="58">
        <v>41</v>
      </c>
      <c r="F36" s="58">
        <v>39</v>
      </c>
      <c r="G36" s="58"/>
      <c r="H36" s="58">
        <v>43</v>
      </c>
      <c r="I36" s="58">
        <v>36</v>
      </c>
      <c r="J36" s="58">
        <v>40</v>
      </c>
      <c r="K36" s="58"/>
      <c r="L36" s="209">
        <v>40</v>
      </c>
      <c r="M36" s="243">
        <v>33</v>
      </c>
      <c r="N36" s="58">
        <v>44</v>
      </c>
      <c r="O36" s="58">
        <v>40</v>
      </c>
      <c r="P36" s="58">
        <v>39</v>
      </c>
      <c r="Q36" s="58">
        <v>44</v>
      </c>
      <c r="R36" s="58"/>
      <c r="S36" s="58"/>
      <c r="T36" s="59"/>
      <c r="U36" s="58"/>
      <c r="V36" s="59"/>
      <c r="W36" s="58"/>
      <c r="X36" s="61"/>
      <c r="Y36" s="53">
        <f>COUNT(D36:W36)</f>
        <v>12</v>
      </c>
      <c r="Z36" s="54">
        <f>IF(Y36=0,0,AVERAGE(D36:W36))</f>
        <v>40.166666666666664</v>
      </c>
      <c r="AA36" s="54">
        <f>IF(Y36=0,0,IF(Y36&gt;7,AVERAGE(LARGE(D36:W36,{1,2,3,4,5,6,7,8})),0))</f>
        <v>41.875</v>
      </c>
      <c r="AB36" s="54">
        <f>IF(Y36=0,0,IF(Y36&gt;7,SUM(LARGE(D36:W36,{1,2,3,4,5,6,7,8})),0))</f>
        <v>335</v>
      </c>
    </row>
    <row r="37" spans="1:28" s="193" customFormat="1" ht="15.75">
      <c r="A37" s="55" t="s">
        <v>142</v>
      </c>
      <c r="B37" s="62" t="s">
        <v>11</v>
      </c>
      <c r="C37" s="63" t="s">
        <v>53</v>
      </c>
      <c r="D37" s="58">
        <v>45</v>
      </c>
      <c r="E37" s="58">
        <v>39</v>
      </c>
      <c r="F37" s="58">
        <v>43</v>
      </c>
      <c r="G37" s="58">
        <v>36</v>
      </c>
      <c r="H37" s="58">
        <v>32</v>
      </c>
      <c r="I37" s="58"/>
      <c r="J37" s="58"/>
      <c r="K37" s="58"/>
      <c r="L37" s="209">
        <v>39</v>
      </c>
      <c r="M37" s="243">
        <v>36</v>
      </c>
      <c r="N37" s="58">
        <v>33</v>
      </c>
      <c r="O37" s="58">
        <v>44</v>
      </c>
      <c r="P37" s="58">
        <v>39</v>
      </c>
      <c r="Q37" s="58"/>
      <c r="R37" s="58"/>
      <c r="S37" s="58"/>
      <c r="T37" s="58"/>
      <c r="U37" s="58"/>
      <c r="V37" s="59">
        <v>41</v>
      </c>
      <c r="W37" s="58">
        <v>44</v>
      </c>
      <c r="X37" s="61"/>
      <c r="Y37" s="53">
        <f>COUNT(D37:W37)</f>
        <v>12</v>
      </c>
      <c r="Z37" s="54">
        <f>IF(Y37=0,0,AVERAGE(D37:W37))</f>
        <v>39.25</v>
      </c>
      <c r="AA37" s="54">
        <f>IF(Y37=0,0,IF(Y37&gt;7,AVERAGE(LARGE(D37:W37,{1,2,3,4,5,6,7,8})),0))</f>
        <v>41.75</v>
      </c>
      <c r="AB37" s="54">
        <f>IF(Y37=0,0,IF(Y37&gt;7,SUM(LARGE(D37:W37,{1,2,3,4,5,6,7,8})),0))</f>
        <v>334</v>
      </c>
    </row>
    <row r="38" spans="1:28" s="193" customFormat="1" ht="15.75">
      <c r="A38" s="55" t="s">
        <v>182</v>
      </c>
      <c r="B38" s="62" t="s">
        <v>9</v>
      </c>
      <c r="C38" s="57" t="s">
        <v>53</v>
      </c>
      <c r="D38" s="58"/>
      <c r="E38" s="58">
        <v>41</v>
      </c>
      <c r="F38" s="58"/>
      <c r="G38" s="58">
        <v>35</v>
      </c>
      <c r="H38" s="58">
        <v>40</v>
      </c>
      <c r="I38" s="58">
        <v>43</v>
      </c>
      <c r="J38" s="58">
        <v>45</v>
      </c>
      <c r="K38" s="58"/>
      <c r="L38" s="209">
        <v>38</v>
      </c>
      <c r="M38" s="243">
        <v>41</v>
      </c>
      <c r="N38" s="58"/>
      <c r="O38" s="58"/>
      <c r="P38" s="58"/>
      <c r="Q38" s="58"/>
      <c r="R38" s="58"/>
      <c r="S38" s="58"/>
      <c r="T38" s="58"/>
      <c r="U38" s="58"/>
      <c r="V38" s="59">
        <v>44</v>
      </c>
      <c r="W38" s="58">
        <v>41</v>
      </c>
      <c r="X38" s="61"/>
      <c r="Y38" s="53">
        <f>COUNT(D38:W38)</f>
        <v>9</v>
      </c>
      <c r="Z38" s="54">
        <f>IF(Y38=0,0,AVERAGE(D38:W38))</f>
        <v>40.888888888888886</v>
      </c>
      <c r="AA38" s="54">
        <f>IF(Y38=0,0,IF(Y38&gt;7,AVERAGE(LARGE(D38:W38,{1,2,3,4,5,6,7,8})),0))</f>
        <v>41.625</v>
      </c>
      <c r="AB38" s="54">
        <f>IF(Y38=0,0,IF(Y38&gt;7,SUM(LARGE(D38:W38,{1,2,3,4,5,6,7,8})),0))</f>
        <v>333</v>
      </c>
    </row>
    <row r="39" spans="1:28" s="193" customFormat="1" ht="15.75">
      <c r="A39" s="55" t="s">
        <v>446</v>
      </c>
      <c r="B39" s="62" t="s">
        <v>9</v>
      </c>
      <c r="C39" s="63" t="s">
        <v>53</v>
      </c>
      <c r="D39" s="58">
        <v>43</v>
      </c>
      <c r="E39" s="58">
        <v>43</v>
      </c>
      <c r="F39" s="58">
        <v>41</v>
      </c>
      <c r="G39" s="58"/>
      <c r="H39" s="58"/>
      <c r="I39" s="58">
        <v>43</v>
      </c>
      <c r="J39" s="58">
        <v>33</v>
      </c>
      <c r="K39" s="58"/>
      <c r="L39" s="209"/>
      <c r="M39" s="243">
        <v>41</v>
      </c>
      <c r="N39" s="58"/>
      <c r="O39" s="58">
        <v>41</v>
      </c>
      <c r="P39" s="58"/>
      <c r="Q39" s="58">
        <v>38</v>
      </c>
      <c r="R39" s="58"/>
      <c r="S39" s="58"/>
      <c r="T39" s="58"/>
      <c r="U39" s="58"/>
      <c r="V39" s="59">
        <v>43</v>
      </c>
      <c r="W39" s="58"/>
      <c r="X39" s="61"/>
      <c r="Y39" s="53">
        <f>COUNT(D39:W39)</f>
        <v>9</v>
      </c>
      <c r="Z39" s="54">
        <f>IF(Y39=0,0,AVERAGE(D39:W39))</f>
        <v>40.666666666666664</v>
      </c>
      <c r="AA39" s="54">
        <f>IF(Y39=0,0,IF(Y39&gt;7,AVERAGE(LARGE(D39:W39,{1,2,3,4,5,6,7,8})),0))</f>
        <v>41.625</v>
      </c>
      <c r="AB39" s="54">
        <f>IF(Y39=0,0,IF(Y39&gt;7,SUM(LARGE(D39:W39,{1,2,3,4,5,6,7,8})),0))</f>
        <v>333</v>
      </c>
    </row>
    <row r="40" spans="1:28" s="193" customFormat="1" ht="15.75">
      <c r="A40" s="55" t="s">
        <v>336</v>
      </c>
      <c r="B40" s="62" t="s">
        <v>7</v>
      </c>
      <c r="C40" s="63" t="s">
        <v>53</v>
      </c>
      <c r="D40" s="58"/>
      <c r="E40" s="58">
        <v>41</v>
      </c>
      <c r="F40" s="58"/>
      <c r="G40" s="58">
        <v>43</v>
      </c>
      <c r="H40" s="58">
        <v>43</v>
      </c>
      <c r="I40" s="58"/>
      <c r="J40" s="58"/>
      <c r="K40" s="58">
        <v>37</v>
      </c>
      <c r="L40" s="209"/>
      <c r="M40" s="243"/>
      <c r="N40" s="58">
        <v>34</v>
      </c>
      <c r="O40" s="58">
        <v>46</v>
      </c>
      <c r="P40" s="58">
        <v>35</v>
      </c>
      <c r="Q40" s="58"/>
      <c r="R40" s="58"/>
      <c r="S40" s="58"/>
      <c r="T40" s="58"/>
      <c r="U40" s="58"/>
      <c r="V40" s="59">
        <v>44</v>
      </c>
      <c r="W40" s="69">
        <v>43</v>
      </c>
      <c r="X40" s="61"/>
      <c r="Y40" s="53">
        <f>COUNT(D40:W40)</f>
        <v>9</v>
      </c>
      <c r="Z40" s="54">
        <f>IF(Y40=0,0,AVERAGE(D40:W40))</f>
        <v>40.666666666666664</v>
      </c>
      <c r="AA40" s="54">
        <f>IF(Y40=0,0,IF(Y40&gt;7,AVERAGE(LARGE(D40:W40,{1,2,3,4,5,6,7,8})),0))</f>
        <v>41.5</v>
      </c>
      <c r="AB40" s="54">
        <f>IF(Y40=0,0,IF(Y40&gt;7,SUM(LARGE(D40:W40,{1,2,3,4,5,6,7,8})),0))</f>
        <v>332</v>
      </c>
    </row>
    <row r="41" spans="1:28" s="193" customFormat="1" ht="15.75">
      <c r="A41" s="55" t="s">
        <v>356</v>
      </c>
      <c r="B41" s="62" t="s">
        <v>10</v>
      </c>
      <c r="C41" s="63" t="s">
        <v>53</v>
      </c>
      <c r="D41" s="58">
        <v>36</v>
      </c>
      <c r="E41" s="58">
        <v>34</v>
      </c>
      <c r="F41" s="58"/>
      <c r="G41" s="58">
        <v>38</v>
      </c>
      <c r="H41" s="58">
        <v>41</v>
      </c>
      <c r="I41" s="58">
        <v>36</v>
      </c>
      <c r="J41" s="58">
        <v>37</v>
      </c>
      <c r="K41" s="58">
        <v>46</v>
      </c>
      <c r="L41" s="209">
        <v>36</v>
      </c>
      <c r="M41" s="243">
        <v>38</v>
      </c>
      <c r="N41" s="58"/>
      <c r="O41" s="58">
        <v>40</v>
      </c>
      <c r="P41" s="58">
        <v>40</v>
      </c>
      <c r="Q41" s="58">
        <v>45</v>
      </c>
      <c r="R41" s="58"/>
      <c r="S41" s="58"/>
      <c r="T41" s="58"/>
      <c r="U41" s="58"/>
      <c r="V41" s="59">
        <v>43</v>
      </c>
      <c r="W41" s="58"/>
      <c r="X41" s="61"/>
      <c r="Y41" s="53">
        <f>COUNT(D41:W41)</f>
        <v>13</v>
      </c>
      <c r="Z41" s="54">
        <f>IF(Y41=0,0,AVERAGE(D41:W41))</f>
        <v>39.230769230769234</v>
      </c>
      <c r="AA41" s="54">
        <f>IF(Y41=0,0,IF(Y41&gt;7,AVERAGE(LARGE(D41:W41,{1,2,3,4,5,6,7,8})),0))</f>
        <v>41.375</v>
      </c>
      <c r="AB41" s="54">
        <f>IF(Y41=0,0,IF(Y41&gt;7,SUM(LARGE(D41:W41,{1,2,3,4,5,6,7,8})),0))</f>
        <v>331</v>
      </c>
    </row>
    <row r="42" spans="1:28" s="193" customFormat="1" ht="15.75">
      <c r="A42" s="55" t="s">
        <v>160</v>
      </c>
      <c r="B42" s="62" t="s">
        <v>4</v>
      </c>
      <c r="C42" s="63" t="s">
        <v>53</v>
      </c>
      <c r="D42" s="58">
        <v>42</v>
      </c>
      <c r="E42" s="58">
        <v>32</v>
      </c>
      <c r="F42" s="58">
        <v>40</v>
      </c>
      <c r="G42" s="58">
        <v>41</v>
      </c>
      <c r="H42" s="58">
        <v>41</v>
      </c>
      <c r="I42" s="58">
        <v>47</v>
      </c>
      <c r="J42" s="58"/>
      <c r="K42" s="58">
        <v>43</v>
      </c>
      <c r="L42" s="209">
        <v>37</v>
      </c>
      <c r="M42" s="243">
        <v>34</v>
      </c>
      <c r="N42" s="58">
        <v>38</v>
      </c>
      <c r="O42" s="58">
        <v>39</v>
      </c>
      <c r="P42" s="58">
        <v>37</v>
      </c>
      <c r="Q42" s="58"/>
      <c r="R42" s="58"/>
      <c r="S42" s="58"/>
      <c r="T42" s="58"/>
      <c r="U42" s="58"/>
      <c r="V42" s="59"/>
      <c r="W42" s="58"/>
      <c r="X42" s="61"/>
      <c r="Y42" s="53">
        <f>COUNT(D42:W42)</f>
        <v>12</v>
      </c>
      <c r="Z42" s="54">
        <f>IF(Y42=0,0,AVERAGE(D42:W42))</f>
        <v>39.25</v>
      </c>
      <c r="AA42" s="54">
        <f>IF(Y42=0,0,IF(Y42&gt;7,AVERAGE(LARGE(D42:W42,{1,2,3,4,5,6,7,8})),0))</f>
        <v>41.375</v>
      </c>
      <c r="AB42" s="54">
        <f>IF(Y42=0,0,IF(Y42&gt;7,SUM(LARGE(D42:W42,{1,2,3,4,5,6,7,8})),0))</f>
        <v>331</v>
      </c>
    </row>
    <row r="43" spans="1:28" s="193" customFormat="1" ht="15.75">
      <c r="A43" s="55" t="s">
        <v>365</v>
      </c>
      <c r="B43" s="62" t="s">
        <v>6</v>
      </c>
      <c r="C43" s="63" t="s">
        <v>53</v>
      </c>
      <c r="D43" s="58">
        <v>42</v>
      </c>
      <c r="E43" s="58">
        <v>38</v>
      </c>
      <c r="F43" s="58">
        <v>42</v>
      </c>
      <c r="G43" s="58">
        <v>44</v>
      </c>
      <c r="H43" s="58">
        <v>43</v>
      </c>
      <c r="I43" s="58"/>
      <c r="J43" s="58"/>
      <c r="K43" s="58"/>
      <c r="L43" s="209">
        <v>44</v>
      </c>
      <c r="M43" s="243"/>
      <c r="N43" s="58">
        <v>36</v>
      </c>
      <c r="O43" s="58">
        <v>40</v>
      </c>
      <c r="P43" s="58">
        <v>38</v>
      </c>
      <c r="Q43" s="58"/>
      <c r="R43" s="58"/>
      <c r="S43" s="58"/>
      <c r="T43" s="58"/>
      <c r="U43" s="58"/>
      <c r="V43" s="59"/>
      <c r="W43" s="58"/>
      <c r="X43" s="61"/>
      <c r="Y43" s="53">
        <f>COUNT(D43:W43)</f>
        <v>9</v>
      </c>
      <c r="Z43" s="54">
        <f>IF(Y43=0,0,AVERAGE(D43:W43))</f>
        <v>40.777777777777779</v>
      </c>
      <c r="AA43" s="54">
        <f>IF(Y43=0,0,IF(Y43&gt;7,AVERAGE(LARGE(D43:W43,{1,2,3,4,5,6,7,8})),0))</f>
        <v>41.375</v>
      </c>
      <c r="AB43" s="54">
        <f>IF(Y43=0,0,IF(Y43&gt;7,SUM(LARGE(D43:W43,{1,2,3,4,5,6,7,8})),0))</f>
        <v>331</v>
      </c>
    </row>
    <row r="44" spans="1:28" s="193" customFormat="1" ht="15.75">
      <c r="A44" s="55" t="s">
        <v>195</v>
      </c>
      <c r="B44" s="62" t="s">
        <v>9</v>
      </c>
      <c r="C44" s="63" t="s">
        <v>53</v>
      </c>
      <c r="D44" s="58">
        <v>41</v>
      </c>
      <c r="E44" s="58">
        <v>43</v>
      </c>
      <c r="F44" s="58">
        <v>41</v>
      </c>
      <c r="G44" s="58"/>
      <c r="H44" s="58">
        <v>43</v>
      </c>
      <c r="I44" s="58"/>
      <c r="J44" s="58">
        <v>37</v>
      </c>
      <c r="K44" s="58"/>
      <c r="L44" s="209"/>
      <c r="M44" s="243"/>
      <c r="N44" s="58"/>
      <c r="O44" s="58"/>
      <c r="P44" s="58"/>
      <c r="Q44" s="58">
        <v>39</v>
      </c>
      <c r="R44" s="58"/>
      <c r="S44" s="58"/>
      <c r="T44" s="58"/>
      <c r="U44" s="58"/>
      <c r="V44" s="59">
        <v>44</v>
      </c>
      <c r="W44" s="69">
        <v>43</v>
      </c>
      <c r="X44" s="61"/>
      <c r="Y44" s="53">
        <f>COUNT(D44:W44)</f>
        <v>8</v>
      </c>
      <c r="Z44" s="54">
        <f>IF(Y44=0,0,AVERAGE(D44:W44))</f>
        <v>41.375</v>
      </c>
      <c r="AA44" s="54">
        <f>IF(Y44=0,0,IF(Y44&gt;7,AVERAGE(LARGE(D44:W44,{1,2,3,4,5,6,7,8})),0))</f>
        <v>41.375</v>
      </c>
      <c r="AB44" s="54">
        <f>IF(Y44=0,0,IF(Y44&gt;7,SUM(LARGE(D44:W44,{1,2,3,4,5,6,7,8})),0))</f>
        <v>331</v>
      </c>
    </row>
    <row r="45" spans="1:28" s="193" customFormat="1" ht="15.75">
      <c r="A45" s="55" t="s">
        <v>74</v>
      </c>
      <c r="B45" s="62" t="s">
        <v>7</v>
      </c>
      <c r="C45" s="63" t="s">
        <v>53</v>
      </c>
      <c r="D45" s="58"/>
      <c r="E45" s="58">
        <v>42</v>
      </c>
      <c r="F45" s="58">
        <v>39</v>
      </c>
      <c r="G45" s="58">
        <v>37</v>
      </c>
      <c r="H45" s="58">
        <v>37</v>
      </c>
      <c r="I45" s="58">
        <v>33</v>
      </c>
      <c r="J45" s="58"/>
      <c r="K45" s="58">
        <v>39</v>
      </c>
      <c r="L45" s="209"/>
      <c r="M45" s="243">
        <v>39</v>
      </c>
      <c r="N45" s="58">
        <v>38</v>
      </c>
      <c r="O45" s="58">
        <v>46</v>
      </c>
      <c r="P45" s="58">
        <v>43</v>
      </c>
      <c r="Q45" s="58">
        <v>42</v>
      </c>
      <c r="R45" s="58"/>
      <c r="S45" s="58"/>
      <c r="T45" s="58"/>
      <c r="U45" s="58"/>
      <c r="V45" s="59">
        <v>34</v>
      </c>
      <c r="W45" s="58">
        <v>39</v>
      </c>
      <c r="X45" s="61"/>
      <c r="Y45" s="53">
        <f>COUNT(D45:W45)</f>
        <v>13</v>
      </c>
      <c r="Z45" s="54">
        <f>IF(Y45=0,0,AVERAGE(D45:W45))</f>
        <v>39.07692307692308</v>
      </c>
      <c r="AA45" s="54">
        <f>IF(Y45=0,0,IF(Y45&gt;7,AVERAGE(LARGE(D45:W45,{1,2,3,4,5,6,7,8})),0))</f>
        <v>41.125</v>
      </c>
      <c r="AB45" s="54">
        <f>IF(Y45=0,0,IF(Y45&gt;7,SUM(LARGE(D45:W45,{1,2,3,4,5,6,7,8})),0))</f>
        <v>329</v>
      </c>
    </row>
    <row r="46" spans="1:28" s="193" customFormat="1" ht="15.75">
      <c r="A46" s="55" t="s">
        <v>385</v>
      </c>
      <c r="B46" s="62" t="s">
        <v>6</v>
      </c>
      <c r="C46" s="63" t="s">
        <v>53</v>
      </c>
      <c r="D46" s="58"/>
      <c r="E46" s="58"/>
      <c r="F46" s="58">
        <v>43</v>
      </c>
      <c r="G46" s="58">
        <v>37</v>
      </c>
      <c r="H46" s="58">
        <v>40</v>
      </c>
      <c r="I46" s="58">
        <v>42</v>
      </c>
      <c r="J46" s="58">
        <v>35</v>
      </c>
      <c r="K46" s="58">
        <v>37</v>
      </c>
      <c r="L46" s="209">
        <v>41</v>
      </c>
      <c r="M46" s="243">
        <v>43</v>
      </c>
      <c r="N46" s="58">
        <v>35</v>
      </c>
      <c r="O46" s="58">
        <v>42</v>
      </c>
      <c r="P46" s="58">
        <v>39</v>
      </c>
      <c r="Q46" s="58">
        <v>38</v>
      </c>
      <c r="R46" s="58"/>
      <c r="S46" s="58"/>
      <c r="T46" s="58"/>
      <c r="U46" s="58"/>
      <c r="V46" s="59"/>
      <c r="W46" s="58"/>
      <c r="X46" s="61"/>
      <c r="Y46" s="53">
        <f>COUNT(D46:W46)</f>
        <v>12</v>
      </c>
      <c r="Z46" s="54">
        <f>IF(Y46=0,0,AVERAGE(D46:W46))</f>
        <v>39.333333333333336</v>
      </c>
      <c r="AA46" s="54">
        <f>IF(Y46=0,0,IF(Y46&gt;7,AVERAGE(LARGE(D46:W46,{1,2,3,4,5,6,7,8})),0))</f>
        <v>41</v>
      </c>
      <c r="AB46" s="54">
        <f>IF(Y46=0,0,IF(Y46&gt;7,SUM(LARGE(D46:W46,{1,2,3,4,5,6,7,8})),0))</f>
        <v>328</v>
      </c>
    </row>
    <row r="47" spans="1:28" s="193" customFormat="1" ht="15.75">
      <c r="A47" s="55" t="s">
        <v>229</v>
      </c>
      <c r="B47" s="62" t="s">
        <v>11</v>
      </c>
      <c r="C47" s="57" t="s">
        <v>53</v>
      </c>
      <c r="D47" s="58"/>
      <c r="E47" s="58">
        <v>39</v>
      </c>
      <c r="F47" s="58"/>
      <c r="G47" s="58"/>
      <c r="H47" s="58"/>
      <c r="I47" s="58">
        <v>45</v>
      </c>
      <c r="J47" s="58"/>
      <c r="K47" s="58">
        <v>40</v>
      </c>
      <c r="L47" s="209">
        <v>45</v>
      </c>
      <c r="M47" s="243">
        <v>34</v>
      </c>
      <c r="N47" s="58"/>
      <c r="O47" s="58">
        <v>40</v>
      </c>
      <c r="P47" s="58"/>
      <c r="Q47" s="58">
        <v>40</v>
      </c>
      <c r="R47" s="58"/>
      <c r="S47" s="58"/>
      <c r="T47" s="58"/>
      <c r="U47" s="58"/>
      <c r="V47" s="59">
        <v>45</v>
      </c>
      <c r="W47" s="58"/>
      <c r="X47" s="61"/>
      <c r="Y47" s="53">
        <f>COUNT(D47:W47)</f>
        <v>8</v>
      </c>
      <c r="Z47" s="54">
        <f>IF(Y47=0,0,AVERAGE(D47:W47))</f>
        <v>41</v>
      </c>
      <c r="AA47" s="54">
        <f>IF(Y47=0,0,IF(Y47&gt;7,AVERAGE(LARGE(D47:W47,{1,2,3,4,5,6,7,8})),0))</f>
        <v>41</v>
      </c>
      <c r="AB47" s="54">
        <f>IF(Y47=0,0,IF(Y47&gt;7,SUM(LARGE(D47:W47,{1,2,3,4,5,6,7,8})),0))</f>
        <v>328</v>
      </c>
    </row>
    <row r="48" spans="1:28" s="193" customFormat="1" ht="15.75">
      <c r="A48" s="55" t="s">
        <v>386</v>
      </c>
      <c r="B48" s="62" t="s">
        <v>6</v>
      </c>
      <c r="C48" s="63" t="s">
        <v>53</v>
      </c>
      <c r="D48" s="58">
        <v>42</v>
      </c>
      <c r="E48" s="58">
        <v>45</v>
      </c>
      <c r="F48" s="58">
        <v>39</v>
      </c>
      <c r="G48" s="58">
        <v>40</v>
      </c>
      <c r="H48" s="58">
        <v>39</v>
      </c>
      <c r="I48" s="58">
        <v>40</v>
      </c>
      <c r="J48" s="58"/>
      <c r="K48" s="58"/>
      <c r="L48" s="209">
        <v>40</v>
      </c>
      <c r="M48" s="243">
        <v>35</v>
      </c>
      <c r="N48" s="58">
        <v>34</v>
      </c>
      <c r="O48" s="58">
        <v>38</v>
      </c>
      <c r="P48" s="58">
        <v>33</v>
      </c>
      <c r="Q48" s="58">
        <v>35</v>
      </c>
      <c r="R48" s="58"/>
      <c r="S48" s="58"/>
      <c r="T48" s="58"/>
      <c r="U48" s="58"/>
      <c r="V48" s="59">
        <v>37</v>
      </c>
      <c r="W48" s="58">
        <v>40</v>
      </c>
      <c r="X48" s="61"/>
      <c r="Y48" s="53">
        <f>COUNT(D48:W48)</f>
        <v>14</v>
      </c>
      <c r="Z48" s="54">
        <f>IF(Y48=0,0,AVERAGE(D48:W48))</f>
        <v>38.357142857142854</v>
      </c>
      <c r="AA48" s="54">
        <f>IF(Y48=0,0,IF(Y48&gt;7,AVERAGE(LARGE(D48:W48,{1,2,3,4,5,6,7,8})),0))</f>
        <v>40.625</v>
      </c>
      <c r="AB48" s="54">
        <f>IF(Y48=0,0,IF(Y48&gt;7,SUM(LARGE(D48:W48,{1,2,3,4,5,6,7,8})),0))</f>
        <v>325</v>
      </c>
    </row>
    <row r="49" spans="1:28" s="193" customFormat="1" ht="15.75">
      <c r="A49" s="55" t="s">
        <v>96</v>
      </c>
      <c r="B49" s="62" t="s">
        <v>9</v>
      </c>
      <c r="C49" s="63" t="s">
        <v>53</v>
      </c>
      <c r="D49" s="58">
        <v>34</v>
      </c>
      <c r="E49" s="58"/>
      <c r="F49" s="58">
        <v>40</v>
      </c>
      <c r="G49" s="58">
        <v>36</v>
      </c>
      <c r="H49" s="58"/>
      <c r="I49" s="58">
        <v>41</v>
      </c>
      <c r="J49" s="58">
        <v>41</v>
      </c>
      <c r="K49" s="58">
        <v>38</v>
      </c>
      <c r="L49" s="209">
        <v>32</v>
      </c>
      <c r="M49" s="243">
        <v>35</v>
      </c>
      <c r="N49" s="58">
        <v>34</v>
      </c>
      <c r="O49" s="58">
        <v>41</v>
      </c>
      <c r="P49" s="58"/>
      <c r="Q49" s="58">
        <v>41</v>
      </c>
      <c r="R49" s="58"/>
      <c r="S49" s="58"/>
      <c r="T49" s="58"/>
      <c r="U49" s="58"/>
      <c r="V49" s="59">
        <v>38</v>
      </c>
      <c r="W49" s="58">
        <v>43</v>
      </c>
      <c r="X49" s="61"/>
      <c r="Y49" s="53">
        <f>COUNT(D49:W49)</f>
        <v>13</v>
      </c>
      <c r="Z49" s="54">
        <f>IF(Y49=0,0,AVERAGE(D49:W49))</f>
        <v>38</v>
      </c>
      <c r="AA49" s="54">
        <f>IF(Y49=0,0,IF(Y49&gt;7,AVERAGE(LARGE(D49:W49,{1,2,3,4,5,6,7,8})),0))</f>
        <v>40.375</v>
      </c>
      <c r="AB49" s="54">
        <f>IF(Y49=0,0,IF(Y49&gt;7,SUM(LARGE(D49:W49,{1,2,3,4,5,6,7,8})),0))</f>
        <v>323</v>
      </c>
    </row>
    <row r="50" spans="1:28" s="193" customFormat="1" ht="15.75">
      <c r="A50" s="55" t="s">
        <v>335</v>
      </c>
      <c r="B50" s="62" t="s">
        <v>7</v>
      </c>
      <c r="C50" s="63" t="s">
        <v>53</v>
      </c>
      <c r="D50" s="58"/>
      <c r="E50" s="58">
        <v>38</v>
      </c>
      <c r="F50" s="58">
        <v>34</v>
      </c>
      <c r="G50" s="58"/>
      <c r="H50" s="58">
        <v>44</v>
      </c>
      <c r="I50" s="58"/>
      <c r="J50" s="58"/>
      <c r="K50" s="58">
        <v>39</v>
      </c>
      <c r="L50" s="209"/>
      <c r="M50" s="243"/>
      <c r="N50" s="58">
        <v>31</v>
      </c>
      <c r="O50" s="58">
        <v>43</v>
      </c>
      <c r="P50" s="58">
        <v>38</v>
      </c>
      <c r="Q50" s="58"/>
      <c r="R50" s="58"/>
      <c r="S50" s="58"/>
      <c r="T50" s="58"/>
      <c r="U50" s="58"/>
      <c r="V50" s="59">
        <v>41</v>
      </c>
      <c r="W50" s="58">
        <v>46</v>
      </c>
      <c r="X50" s="61"/>
      <c r="Y50" s="53">
        <f>COUNT(D50:W50)</f>
        <v>9</v>
      </c>
      <c r="Z50" s="54">
        <f>IF(Y50=0,0,AVERAGE(D50:W50))</f>
        <v>39.333333333333336</v>
      </c>
      <c r="AA50" s="54">
        <f>IF(Y50=0,0,IF(Y50&gt;7,AVERAGE(LARGE(D50:W50,{1,2,3,4,5,6,7,8})),0))</f>
        <v>40.375</v>
      </c>
      <c r="AB50" s="54">
        <f>IF(Y50=0,0,IF(Y50&gt;7,SUM(LARGE(D50:W50,{1,2,3,4,5,6,7,8})),0))</f>
        <v>323</v>
      </c>
    </row>
    <row r="51" spans="1:28" s="193" customFormat="1" ht="15.75">
      <c r="A51" s="55" t="s">
        <v>225</v>
      </c>
      <c r="B51" s="62" t="s">
        <v>5</v>
      </c>
      <c r="C51" s="63" t="s">
        <v>53</v>
      </c>
      <c r="D51" s="58"/>
      <c r="E51" s="58"/>
      <c r="F51" s="58">
        <v>41</v>
      </c>
      <c r="G51" s="58"/>
      <c r="H51" s="58">
        <v>35</v>
      </c>
      <c r="I51" s="58">
        <v>42</v>
      </c>
      <c r="J51" s="58"/>
      <c r="K51" s="58">
        <v>43</v>
      </c>
      <c r="L51" s="209">
        <v>43</v>
      </c>
      <c r="M51" s="243">
        <v>43</v>
      </c>
      <c r="N51" s="58"/>
      <c r="O51" s="58">
        <v>42</v>
      </c>
      <c r="P51" s="58">
        <v>34</v>
      </c>
      <c r="Q51" s="58"/>
      <c r="R51" s="58"/>
      <c r="S51" s="58"/>
      <c r="T51" s="58"/>
      <c r="U51" s="58"/>
      <c r="V51" s="59"/>
      <c r="W51" s="58"/>
      <c r="X51" s="61"/>
      <c r="Y51" s="53">
        <f>COUNT(D51:W51)</f>
        <v>8</v>
      </c>
      <c r="Z51" s="54">
        <f>IF(Y51=0,0,AVERAGE(D51:W51))</f>
        <v>40.375</v>
      </c>
      <c r="AA51" s="54">
        <f>IF(Y51=0,0,IF(Y51&gt;7,AVERAGE(LARGE(D51:W51,{1,2,3,4,5,6,7,8})),0))</f>
        <v>40.375</v>
      </c>
      <c r="AB51" s="54">
        <f>IF(Y51=0,0,IF(Y51&gt;7,SUM(LARGE(D51:W51,{1,2,3,4,5,6,7,8})),0))</f>
        <v>323</v>
      </c>
    </row>
    <row r="52" spans="1:28" s="193" customFormat="1" ht="15.75">
      <c r="A52" s="55" t="s">
        <v>281</v>
      </c>
      <c r="B52" s="62" t="s">
        <v>6</v>
      </c>
      <c r="C52" s="63" t="s">
        <v>53</v>
      </c>
      <c r="D52" s="58">
        <v>36</v>
      </c>
      <c r="E52" s="58">
        <v>42</v>
      </c>
      <c r="F52" s="58">
        <v>40</v>
      </c>
      <c r="G52" s="58">
        <v>36</v>
      </c>
      <c r="H52" s="58">
        <v>38</v>
      </c>
      <c r="I52" s="58">
        <v>33</v>
      </c>
      <c r="J52" s="58">
        <v>39</v>
      </c>
      <c r="K52" s="58">
        <v>37</v>
      </c>
      <c r="L52" s="209">
        <v>37</v>
      </c>
      <c r="M52" s="243">
        <v>38</v>
      </c>
      <c r="N52" s="58">
        <v>41</v>
      </c>
      <c r="O52" s="58">
        <v>39</v>
      </c>
      <c r="P52" s="58">
        <v>41</v>
      </c>
      <c r="Q52" s="58">
        <v>42</v>
      </c>
      <c r="R52" s="58"/>
      <c r="S52" s="58"/>
      <c r="T52" s="58"/>
      <c r="U52" s="58"/>
      <c r="V52" s="59"/>
      <c r="W52" s="58"/>
      <c r="X52" s="61"/>
      <c r="Y52" s="53">
        <f>COUNT(D52:W52)</f>
        <v>14</v>
      </c>
      <c r="Z52" s="54">
        <f>IF(Y52=0,0,AVERAGE(D52:W52))</f>
        <v>38.5</v>
      </c>
      <c r="AA52" s="54">
        <f>IF(Y52=0,0,IF(Y52&gt;7,AVERAGE(LARGE(D52:W52,{1,2,3,4,5,6,7,8})),0))</f>
        <v>40.25</v>
      </c>
      <c r="AB52" s="54">
        <f>IF(Y52=0,0,IF(Y52&gt;7,SUM(LARGE(D52:W52,{1,2,3,4,5,6,7,8})),0))</f>
        <v>322</v>
      </c>
    </row>
    <row r="53" spans="1:28" s="193" customFormat="1" ht="15.75">
      <c r="A53" s="55" t="s">
        <v>184</v>
      </c>
      <c r="B53" s="62" t="s">
        <v>7</v>
      </c>
      <c r="C53" s="63" t="s">
        <v>53</v>
      </c>
      <c r="D53" s="58"/>
      <c r="E53" s="58">
        <v>40</v>
      </c>
      <c r="F53" s="58">
        <v>39</v>
      </c>
      <c r="G53" s="58">
        <v>37</v>
      </c>
      <c r="H53" s="58">
        <v>39</v>
      </c>
      <c r="I53" s="58">
        <v>45</v>
      </c>
      <c r="J53" s="58"/>
      <c r="K53" s="58"/>
      <c r="L53" s="209">
        <v>39</v>
      </c>
      <c r="M53" s="243"/>
      <c r="N53" s="58"/>
      <c r="O53" s="58"/>
      <c r="P53" s="58">
        <v>38</v>
      </c>
      <c r="Q53" s="58"/>
      <c r="R53" s="58"/>
      <c r="S53" s="58"/>
      <c r="T53" s="58"/>
      <c r="U53" s="58"/>
      <c r="V53" s="59">
        <v>45</v>
      </c>
      <c r="W53" s="58"/>
      <c r="X53" s="60"/>
      <c r="Y53" s="53">
        <f>COUNT(D53:W53)</f>
        <v>8</v>
      </c>
      <c r="Z53" s="54">
        <f>IF(Y53=0,0,AVERAGE(D53:W53))</f>
        <v>40.25</v>
      </c>
      <c r="AA53" s="54">
        <f>IF(Y53=0,0,IF(Y53&gt;7,AVERAGE(LARGE(D53:W53,{1,2,3,4,5,6,7,8})),0))</f>
        <v>40.25</v>
      </c>
      <c r="AB53" s="54">
        <f>IF(Y53=0,0,IF(Y53&gt;7,SUM(LARGE(D53:W53,{1,2,3,4,5,6,7,8})),0))</f>
        <v>322</v>
      </c>
    </row>
    <row r="54" spans="1:28" s="193" customFormat="1" ht="15.75">
      <c r="A54" s="55" t="s">
        <v>124</v>
      </c>
      <c r="B54" s="62" t="s">
        <v>9</v>
      </c>
      <c r="C54" s="63" t="s">
        <v>53</v>
      </c>
      <c r="D54" s="58">
        <v>36</v>
      </c>
      <c r="E54" s="58">
        <v>38</v>
      </c>
      <c r="F54" s="58">
        <v>37</v>
      </c>
      <c r="G54" s="58">
        <v>43</v>
      </c>
      <c r="H54" s="58"/>
      <c r="I54" s="58">
        <v>40</v>
      </c>
      <c r="J54" s="58">
        <v>39</v>
      </c>
      <c r="K54" s="58"/>
      <c r="L54" s="209">
        <v>34</v>
      </c>
      <c r="M54" s="243">
        <v>35</v>
      </c>
      <c r="N54" s="58"/>
      <c r="O54" s="58">
        <v>39</v>
      </c>
      <c r="P54" s="58"/>
      <c r="Q54" s="58">
        <v>41</v>
      </c>
      <c r="R54" s="58"/>
      <c r="S54" s="58"/>
      <c r="T54" s="58"/>
      <c r="U54" s="58"/>
      <c r="V54" s="59">
        <v>36</v>
      </c>
      <c r="W54" s="58">
        <v>44</v>
      </c>
      <c r="X54" s="61"/>
      <c r="Y54" s="53">
        <f>COUNT(D54:W54)</f>
        <v>12</v>
      </c>
      <c r="Z54" s="54">
        <f>IF(Y54=0,0,AVERAGE(D54:W54))</f>
        <v>38.5</v>
      </c>
      <c r="AA54" s="54">
        <f>IF(Y54=0,0,IF(Y54&gt;7,AVERAGE(LARGE(D54:W54,{1,2,3,4,5,6,7,8})),0))</f>
        <v>40.125</v>
      </c>
      <c r="AB54" s="54">
        <f>IF(Y54=0,0,IF(Y54&gt;7,SUM(LARGE(D54:W54,{1,2,3,4,5,6,7,8})),0))</f>
        <v>321</v>
      </c>
    </row>
    <row r="55" spans="1:28" s="193" customFormat="1" ht="15.75">
      <c r="A55" s="55" t="s">
        <v>400</v>
      </c>
      <c r="B55" s="62" t="s">
        <v>4</v>
      </c>
      <c r="C55" s="63" t="s">
        <v>53</v>
      </c>
      <c r="D55" s="58"/>
      <c r="E55" s="58">
        <v>40</v>
      </c>
      <c r="F55" s="58">
        <v>34</v>
      </c>
      <c r="G55" s="58">
        <v>38</v>
      </c>
      <c r="H55" s="58">
        <v>32</v>
      </c>
      <c r="I55" s="58">
        <v>41</v>
      </c>
      <c r="J55" s="58">
        <v>23</v>
      </c>
      <c r="K55" s="58">
        <v>43</v>
      </c>
      <c r="L55" s="209"/>
      <c r="M55" s="243">
        <v>38</v>
      </c>
      <c r="N55" s="58">
        <v>35</v>
      </c>
      <c r="O55" s="58"/>
      <c r="P55" s="58">
        <v>35</v>
      </c>
      <c r="Q55" s="58">
        <v>37</v>
      </c>
      <c r="R55" s="58"/>
      <c r="S55" s="58"/>
      <c r="T55" s="58"/>
      <c r="U55" s="58"/>
      <c r="V55" s="59">
        <v>39</v>
      </c>
      <c r="W55" s="58">
        <v>42</v>
      </c>
      <c r="X55" s="61"/>
      <c r="Y55" s="53">
        <f>COUNT(D55:W55)</f>
        <v>13</v>
      </c>
      <c r="Z55" s="54">
        <f>IF(Y55=0,0,AVERAGE(D55:W55))</f>
        <v>36.692307692307693</v>
      </c>
      <c r="AA55" s="54">
        <f>IF(Y55=0,0,IF(Y55&gt;7,AVERAGE(LARGE(D55:W55,{1,2,3,4,5,6,7,8})),0))</f>
        <v>39.75</v>
      </c>
      <c r="AB55" s="54">
        <f>IF(Y55=0,0,IF(Y55&gt;7,SUM(LARGE(D55:W55,{1,2,3,4,5,6,7,8})),0))</f>
        <v>318</v>
      </c>
    </row>
    <row r="56" spans="1:28" s="193" customFormat="1" ht="15.75">
      <c r="A56" s="55" t="s">
        <v>323</v>
      </c>
      <c r="B56" s="62" t="s">
        <v>11</v>
      </c>
      <c r="C56" s="63" t="s">
        <v>53</v>
      </c>
      <c r="D56" s="58">
        <v>39</v>
      </c>
      <c r="E56" s="58">
        <v>34</v>
      </c>
      <c r="F56" s="58">
        <v>37</v>
      </c>
      <c r="G56" s="58"/>
      <c r="H56" s="58">
        <v>35</v>
      </c>
      <c r="I56" s="58">
        <v>38</v>
      </c>
      <c r="J56" s="58">
        <v>35</v>
      </c>
      <c r="K56" s="58"/>
      <c r="L56" s="209">
        <v>42</v>
      </c>
      <c r="M56" s="243"/>
      <c r="N56" s="58">
        <v>33</v>
      </c>
      <c r="O56" s="58">
        <v>36</v>
      </c>
      <c r="P56" s="58">
        <v>42</v>
      </c>
      <c r="Q56" s="58"/>
      <c r="R56" s="58"/>
      <c r="S56" s="58"/>
      <c r="T56" s="58"/>
      <c r="U56" s="58"/>
      <c r="V56" s="59">
        <v>46</v>
      </c>
      <c r="W56" s="58"/>
      <c r="X56" s="61"/>
      <c r="Y56" s="53">
        <f>COUNT(D56:W56)</f>
        <v>11</v>
      </c>
      <c r="Z56" s="54">
        <f>IF(Y56=0,0,AVERAGE(D56:W56))</f>
        <v>37.909090909090907</v>
      </c>
      <c r="AA56" s="54">
        <f>IF(Y56=0,0,IF(Y56&gt;7,AVERAGE(LARGE(D56:W56,{1,2,3,4,5,6,7,8})),0))</f>
        <v>39.375</v>
      </c>
      <c r="AB56" s="54">
        <f>IF(Y56=0,0,IF(Y56&gt;7,SUM(LARGE(D56:W56,{1,2,3,4,5,6,7,8})),0))</f>
        <v>315</v>
      </c>
    </row>
    <row r="57" spans="1:28" s="193" customFormat="1" ht="15.75">
      <c r="A57" s="55" t="s">
        <v>121</v>
      </c>
      <c r="B57" s="62" t="s">
        <v>4</v>
      </c>
      <c r="C57" s="63" t="s">
        <v>53</v>
      </c>
      <c r="D57" s="58"/>
      <c r="E57" s="58">
        <v>39</v>
      </c>
      <c r="F57" s="58">
        <v>35</v>
      </c>
      <c r="G57" s="58"/>
      <c r="H57" s="58"/>
      <c r="I57" s="58">
        <v>38</v>
      </c>
      <c r="J57" s="58">
        <v>36</v>
      </c>
      <c r="K57" s="58">
        <v>39</v>
      </c>
      <c r="L57" s="209">
        <v>43</v>
      </c>
      <c r="M57" s="243">
        <v>39</v>
      </c>
      <c r="N57" s="58">
        <v>34</v>
      </c>
      <c r="O57" s="58">
        <v>34</v>
      </c>
      <c r="P57" s="58">
        <v>36</v>
      </c>
      <c r="Q57" s="58"/>
      <c r="R57" s="58"/>
      <c r="S57" s="58"/>
      <c r="T57" s="59"/>
      <c r="U57" s="58"/>
      <c r="V57" s="59">
        <v>43</v>
      </c>
      <c r="W57" s="58"/>
      <c r="X57" s="61"/>
      <c r="Y57" s="53">
        <f>COUNT(D57:W57)</f>
        <v>11</v>
      </c>
      <c r="Z57" s="54">
        <f>IF(Y57=0,0,AVERAGE(D57:W57))</f>
        <v>37.81818181818182</v>
      </c>
      <c r="AA57" s="54">
        <f>IF(Y57=0,0,IF(Y57&gt;7,AVERAGE(LARGE(D57:W57,{1,2,3,4,5,6,7,8})),0))</f>
        <v>39.125</v>
      </c>
      <c r="AB57" s="54">
        <f>IF(Y57=0,0,IF(Y57&gt;7,SUM(LARGE(D57:W57,{1,2,3,4,5,6,7,8})),0))</f>
        <v>313</v>
      </c>
    </row>
    <row r="58" spans="1:28" s="193" customFormat="1" ht="15.75">
      <c r="A58" s="55" t="s">
        <v>152</v>
      </c>
      <c r="B58" s="62" t="s">
        <v>90</v>
      </c>
      <c r="C58" s="63" t="s">
        <v>53</v>
      </c>
      <c r="D58" s="58"/>
      <c r="E58" s="58"/>
      <c r="F58" s="58">
        <v>38</v>
      </c>
      <c r="G58" s="58">
        <v>32</v>
      </c>
      <c r="H58" s="58">
        <v>40</v>
      </c>
      <c r="I58" s="58"/>
      <c r="J58" s="58"/>
      <c r="K58" s="58"/>
      <c r="L58" s="209"/>
      <c r="M58" s="243">
        <v>42</v>
      </c>
      <c r="N58" s="58">
        <v>41</v>
      </c>
      <c r="O58" s="58">
        <v>41</v>
      </c>
      <c r="P58" s="58">
        <v>40</v>
      </c>
      <c r="Q58" s="58"/>
      <c r="R58" s="58"/>
      <c r="S58" s="58"/>
      <c r="T58" s="59"/>
      <c r="U58" s="58"/>
      <c r="V58" s="59">
        <v>39</v>
      </c>
      <c r="W58" s="58"/>
      <c r="X58" s="61"/>
      <c r="Y58" s="53">
        <f>COUNT(D58:W58)</f>
        <v>8</v>
      </c>
      <c r="Z58" s="54">
        <f>IF(Y58=0,0,AVERAGE(D58:W58))</f>
        <v>39.125</v>
      </c>
      <c r="AA58" s="54">
        <f>IF(Y58=0,0,IF(Y58&gt;7,AVERAGE(LARGE(D58:W58,{1,2,3,4,5,6,7,8})),0))</f>
        <v>39.125</v>
      </c>
      <c r="AB58" s="54">
        <f>IF(Y58=0,0,IF(Y58&gt;7,SUM(LARGE(D58:W58,{1,2,3,4,5,6,7,8})),0))</f>
        <v>313</v>
      </c>
    </row>
    <row r="59" spans="1:28" s="193" customFormat="1" ht="15.75">
      <c r="A59" s="55" t="s">
        <v>479</v>
      </c>
      <c r="B59" s="62" t="s">
        <v>5</v>
      </c>
      <c r="C59" s="63" t="s">
        <v>53</v>
      </c>
      <c r="D59" s="58">
        <v>36</v>
      </c>
      <c r="E59" s="58"/>
      <c r="F59" s="58">
        <v>42</v>
      </c>
      <c r="G59" s="58">
        <v>42</v>
      </c>
      <c r="H59" s="58"/>
      <c r="I59" s="58">
        <v>39</v>
      </c>
      <c r="J59" s="58">
        <v>33</v>
      </c>
      <c r="K59" s="58"/>
      <c r="L59" s="209"/>
      <c r="M59" s="243">
        <v>41</v>
      </c>
      <c r="N59" s="58">
        <v>42</v>
      </c>
      <c r="O59" s="58">
        <v>38</v>
      </c>
      <c r="P59" s="58"/>
      <c r="Q59" s="58"/>
      <c r="R59" s="58"/>
      <c r="S59" s="58"/>
      <c r="T59" s="58"/>
      <c r="U59" s="58"/>
      <c r="V59" s="59"/>
      <c r="W59" s="58"/>
      <c r="X59" s="61"/>
      <c r="Y59" s="53">
        <f>COUNT(D59:W59)</f>
        <v>8</v>
      </c>
      <c r="Z59" s="54">
        <f>IF(Y59=0,0,AVERAGE(D59:W59))</f>
        <v>39.125</v>
      </c>
      <c r="AA59" s="54">
        <f>IF(Y59=0,0,IF(Y59&gt;7,AVERAGE(LARGE(D59:W59,{1,2,3,4,5,6,7,8})),0))</f>
        <v>39.125</v>
      </c>
      <c r="AB59" s="54">
        <f>IF(Y59=0,0,IF(Y59&gt;7,SUM(LARGE(D59:W59,{1,2,3,4,5,6,7,8})),0))</f>
        <v>313</v>
      </c>
    </row>
    <row r="60" spans="1:28" s="193" customFormat="1" ht="15.75">
      <c r="A60" s="55" t="s">
        <v>222</v>
      </c>
      <c r="B60" s="62" t="s">
        <v>6</v>
      </c>
      <c r="C60" s="63" t="s">
        <v>53</v>
      </c>
      <c r="D60" s="58">
        <v>33</v>
      </c>
      <c r="E60" s="58">
        <v>42</v>
      </c>
      <c r="F60" s="58">
        <v>43</v>
      </c>
      <c r="G60" s="58">
        <v>37</v>
      </c>
      <c r="H60" s="58"/>
      <c r="I60" s="58"/>
      <c r="J60" s="58"/>
      <c r="K60" s="58"/>
      <c r="L60" s="209">
        <v>37</v>
      </c>
      <c r="M60" s="243">
        <v>37</v>
      </c>
      <c r="N60" s="58">
        <v>37</v>
      </c>
      <c r="O60" s="58">
        <v>41</v>
      </c>
      <c r="P60" s="58">
        <v>38</v>
      </c>
      <c r="Q60" s="58"/>
      <c r="R60" s="58"/>
      <c r="S60" s="58"/>
      <c r="T60" s="58"/>
      <c r="U60" s="58"/>
      <c r="V60" s="59"/>
      <c r="W60" s="58"/>
      <c r="X60" s="61"/>
      <c r="Y60" s="53">
        <f>COUNT(D60:W60)</f>
        <v>9</v>
      </c>
      <c r="Z60" s="54">
        <f>IF(Y60=0,0,AVERAGE(D60:W60))</f>
        <v>38.333333333333336</v>
      </c>
      <c r="AA60" s="54">
        <f>IF(Y60=0,0,IF(Y60&gt;7,AVERAGE(LARGE(D60:W60,{1,2,3,4,5,6,7,8})),0))</f>
        <v>39</v>
      </c>
      <c r="AB60" s="54">
        <f>IF(Y60=0,0,IF(Y60&gt;7,SUM(LARGE(D60:W60,{1,2,3,4,5,6,7,8})),0))</f>
        <v>312</v>
      </c>
    </row>
    <row r="61" spans="1:28" s="193" customFormat="1" ht="15.75">
      <c r="A61" s="55" t="s">
        <v>130</v>
      </c>
      <c r="B61" s="62" t="s">
        <v>5</v>
      </c>
      <c r="C61" s="63" t="s">
        <v>53</v>
      </c>
      <c r="D61" s="58"/>
      <c r="E61" s="58"/>
      <c r="F61" s="58">
        <v>41</v>
      </c>
      <c r="G61" s="58">
        <v>39</v>
      </c>
      <c r="H61" s="58">
        <v>36</v>
      </c>
      <c r="I61" s="58">
        <v>39</v>
      </c>
      <c r="J61" s="58"/>
      <c r="K61" s="58"/>
      <c r="L61" s="209">
        <v>39</v>
      </c>
      <c r="M61" s="243">
        <v>39</v>
      </c>
      <c r="N61" s="58">
        <v>34</v>
      </c>
      <c r="O61" s="58">
        <v>38</v>
      </c>
      <c r="P61" s="58"/>
      <c r="Q61" s="58"/>
      <c r="R61" s="58"/>
      <c r="S61" s="58"/>
      <c r="T61" s="58"/>
      <c r="U61" s="58"/>
      <c r="V61" s="59">
        <v>40</v>
      </c>
      <c r="W61" s="58"/>
      <c r="X61" s="61"/>
      <c r="Y61" s="53">
        <f>COUNT(D61:W61)</f>
        <v>9</v>
      </c>
      <c r="Z61" s="54">
        <f>IF(Y61=0,0,AVERAGE(D61:W61))</f>
        <v>38.333333333333336</v>
      </c>
      <c r="AA61" s="54">
        <f>IF(Y61=0,0,IF(Y61&gt;7,AVERAGE(LARGE(D61:W61,{1,2,3,4,5,6,7,8})),0))</f>
        <v>38.875</v>
      </c>
      <c r="AB61" s="54">
        <f>IF(Y61=0,0,IF(Y61&gt;7,SUM(LARGE(D61:W61,{1,2,3,4,5,6,7,8})),0))</f>
        <v>311</v>
      </c>
    </row>
    <row r="62" spans="1:28" s="193" customFormat="1" ht="15.75">
      <c r="A62" s="55" t="s">
        <v>425</v>
      </c>
      <c r="B62" s="62" t="s">
        <v>4</v>
      </c>
      <c r="C62" s="63" t="s">
        <v>53</v>
      </c>
      <c r="D62" s="58">
        <v>38</v>
      </c>
      <c r="E62" s="58">
        <v>35</v>
      </c>
      <c r="F62" s="58">
        <v>34</v>
      </c>
      <c r="G62" s="58"/>
      <c r="H62" s="58">
        <v>38</v>
      </c>
      <c r="I62" s="58">
        <v>39</v>
      </c>
      <c r="J62" s="58"/>
      <c r="K62" s="58">
        <v>40</v>
      </c>
      <c r="L62" s="209">
        <v>39</v>
      </c>
      <c r="M62" s="243">
        <v>38</v>
      </c>
      <c r="N62" s="58"/>
      <c r="O62" s="58">
        <v>23</v>
      </c>
      <c r="P62" s="58"/>
      <c r="Q62" s="58">
        <v>39</v>
      </c>
      <c r="R62" s="58"/>
      <c r="S62" s="58"/>
      <c r="T62" s="58"/>
      <c r="U62" s="58"/>
      <c r="V62" s="59">
        <v>38</v>
      </c>
      <c r="W62" s="58"/>
      <c r="X62" s="61"/>
      <c r="Y62" s="53">
        <f>COUNT(D62:W62)</f>
        <v>11</v>
      </c>
      <c r="Z62" s="54">
        <f>IF(Y62=0,0,AVERAGE(D62:W62))</f>
        <v>36.454545454545453</v>
      </c>
      <c r="AA62" s="54">
        <f>IF(Y62=0,0,IF(Y62&gt;7,AVERAGE(LARGE(D62:W62,{1,2,3,4,5,6,7,8})),0))</f>
        <v>38.625</v>
      </c>
      <c r="AB62" s="54">
        <f>IF(Y62=0,0,IF(Y62&gt;7,SUM(LARGE(D62:W62,{1,2,3,4,5,6,7,8})),0))</f>
        <v>309</v>
      </c>
    </row>
    <row r="63" spans="1:28" s="193" customFormat="1" ht="15.75">
      <c r="A63" s="55" t="s">
        <v>112</v>
      </c>
      <c r="B63" s="62" t="s">
        <v>90</v>
      </c>
      <c r="C63" s="63" t="s">
        <v>53</v>
      </c>
      <c r="D63" s="58"/>
      <c r="E63" s="58"/>
      <c r="F63" s="58">
        <v>40</v>
      </c>
      <c r="G63" s="58">
        <v>39</v>
      </c>
      <c r="H63" s="58"/>
      <c r="I63" s="58">
        <v>42</v>
      </c>
      <c r="J63" s="58"/>
      <c r="K63" s="58"/>
      <c r="L63" s="209"/>
      <c r="M63" s="243">
        <v>39</v>
      </c>
      <c r="N63" s="58">
        <v>33</v>
      </c>
      <c r="O63" s="58">
        <v>37</v>
      </c>
      <c r="P63" s="58">
        <v>37</v>
      </c>
      <c r="Q63" s="58"/>
      <c r="R63" s="58"/>
      <c r="S63" s="58"/>
      <c r="T63" s="59"/>
      <c r="U63" s="58"/>
      <c r="V63" s="59">
        <v>40</v>
      </c>
      <c r="W63" s="58">
        <v>34</v>
      </c>
      <c r="X63" s="61"/>
      <c r="Y63" s="53">
        <f>COUNT(D63:W63)</f>
        <v>9</v>
      </c>
      <c r="Z63" s="54">
        <f>IF(Y63=0,0,AVERAGE(D63:W63))</f>
        <v>37.888888888888886</v>
      </c>
      <c r="AA63" s="54">
        <f>IF(Y63=0,0,IF(Y63&gt;7,AVERAGE(LARGE(D63:W63,{1,2,3,4,5,6,7,8})),0))</f>
        <v>38.5</v>
      </c>
      <c r="AB63" s="54">
        <f>IF(Y63=0,0,IF(Y63&gt;7,SUM(LARGE(D63:W63,{1,2,3,4,5,6,7,8})),0))</f>
        <v>308</v>
      </c>
    </row>
    <row r="64" spans="1:28" s="193" customFormat="1" ht="15.75">
      <c r="A64" s="266" t="s">
        <v>431</v>
      </c>
      <c r="B64" s="236" t="s">
        <v>4</v>
      </c>
      <c r="C64" s="237" t="s">
        <v>53</v>
      </c>
      <c r="D64" s="238">
        <v>42</v>
      </c>
      <c r="E64" s="58">
        <v>44</v>
      </c>
      <c r="F64" s="58">
        <v>37</v>
      </c>
      <c r="G64" s="58">
        <v>39</v>
      </c>
      <c r="H64" s="58">
        <v>35</v>
      </c>
      <c r="I64" s="58">
        <v>38</v>
      </c>
      <c r="J64" s="58"/>
      <c r="K64" s="58"/>
      <c r="L64" s="209">
        <v>35</v>
      </c>
      <c r="M64" s="243">
        <v>33</v>
      </c>
      <c r="N64" s="58">
        <v>29</v>
      </c>
      <c r="O64" s="58">
        <v>35</v>
      </c>
      <c r="P64" s="58">
        <v>33</v>
      </c>
      <c r="Q64" s="58">
        <v>36</v>
      </c>
      <c r="R64" s="58"/>
      <c r="S64" s="58"/>
      <c r="T64" s="58"/>
      <c r="U64" s="58"/>
      <c r="V64" s="59"/>
      <c r="W64" s="58"/>
      <c r="X64" s="61"/>
      <c r="Y64" s="53">
        <f>COUNT(D64:W64)</f>
        <v>12</v>
      </c>
      <c r="Z64" s="54">
        <f>IF(Y64=0,0,AVERAGE(D64:W64))</f>
        <v>36.333333333333336</v>
      </c>
      <c r="AA64" s="54">
        <f>IF(Y64=0,0,IF(Y64&gt;7,AVERAGE(LARGE(D64:W64,{1,2,3,4,5,6,7,8})),0))</f>
        <v>38.25</v>
      </c>
      <c r="AB64" s="54">
        <f>IF(Y64=0,0,IF(Y64&gt;7,SUM(LARGE(D64:W64,{1,2,3,4,5,6,7,8})),0))</f>
        <v>306</v>
      </c>
    </row>
    <row r="65" spans="1:28" s="193" customFormat="1" ht="15.75">
      <c r="A65" s="55" t="s">
        <v>302</v>
      </c>
      <c r="B65" s="62" t="s">
        <v>3</v>
      </c>
      <c r="C65" s="63" t="s">
        <v>53</v>
      </c>
      <c r="D65" s="58">
        <v>44</v>
      </c>
      <c r="E65" s="58">
        <v>36</v>
      </c>
      <c r="F65" s="58"/>
      <c r="G65" s="58"/>
      <c r="H65" s="58"/>
      <c r="I65" s="58">
        <v>38</v>
      </c>
      <c r="J65" s="58"/>
      <c r="K65" s="58">
        <v>31</v>
      </c>
      <c r="L65" s="209">
        <v>39</v>
      </c>
      <c r="M65" s="243">
        <v>40</v>
      </c>
      <c r="N65" s="58">
        <v>32</v>
      </c>
      <c r="O65" s="58">
        <v>32</v>
      </c>
      <c r="P65" s="58">
        <v>34</v>
      </c>
      <c r="Q65" s="58">
        <v>37</v>
      </c>
      <c r="R65" s="58"/>
      <c r="S65" s="58"/>
      <c r="T65" s="58"/>
      <c r="U65" s="58"/>
      <c r="V65" s="59">
        <v>38</v>
      </c>
      <c r="W65" s="58"/>
      <c r="X65" s="61"/>
      <c r="Y65" s="53">
        <f>COUNT(D65:W65)</f>
        <v>11</v>
      </c>
      <c r="Z65" s="54">
        <f>IF(Y65=0,0,AVERAGE(D65:W65))</f>
        <v>36.454545454545453</v>
      </c>
      <c r="AA65" s="54">
        <f>IF(Y65=0,0,IF(Y65&gt;7,AVERAGE(LARGE(D65:W65,{1,2,3,4,5,6,7,8})),0))</f>
        <v>38.25</v>
      </c>
      <c r="AB65" s="54">
        <f>IF(Y65=0,0,IF(Y65&gt;7,SUM(LARGE(D65:W65,{1,2,3,4,5,6,7,8})),0))</f>
        <v>306</v>
      </c>
    </row>
    <row r="66" spans="1:28" s="193" customFormat="1" ht="15.75">
      <c r="A66" s="55" t="s">
        <v>405</v>
      </c>
      <c r="B66" s="62" t="s">
        <v>6</v>
      </c>
      <c r="C66" s="63" t="s">
        <v>53</v>
      </c>
      <c r="D66" s="58"/>
      <c r="E66" s="58">
        <v>36</v>
      </c>
      <c r="F66" s="58">
        <v>33</v>
      </c>
      <c r="G66" s="58">
        <v>46</v>
      </c>
      <c r="H66" s="58">
        <v>35</v>
      </c>
      <c r="I66" s="58"/>
      <c r="J66" s="58"/>
      <c r="K66" s="58"/>
      <c r="L66" s="209">
        <v>33</v>
      </c>
      <c r="M66" s="243">
        <v>40</v>
      </c>
      <c r="N66" s="58">
        <v>41</v>
      </c>
      <c r="O66" s="58">
        <v>38</v>
      </c>
      <c r="P66" s="58">
        <v>31</v>
      </c>
      <c r="Q66" s="58"/>
      <c r="R66" s="58"/>
      <c r="S66" s="58"/>
      <c r="T66" s="58"/>
      <c r="U66" s="58"/>
      <c r="V66" s="59">
        <v>37</v>
      </c>
      <c r="W66" s="58"/>
      <c r="X66" s="61"/>
      <c r="Y66" s="53">
        <f>COUNT(D66:W66)</f>
        <v>10</v>
      </c>
      <c r="Z66" s="54">
        <f>IF(Y66=0,0,AVERAGE(D66:W66))</f>
        <v>37</v>
      </c>
      <c r="AA66" s="54">
        <f>IF(Y66=0,0,IF(Y66&gt;7,AVERAGE(LARGE(D66:W66,{1,2,3,4,5,6,7,8})),0))</f>
        <v>38.25</v>
      </c>
      <c r="AB66" s="54">
        <f>IF(Y66=0,0,IF(Y66&gt;7,SUM(LARGE(D66:W66,{1,2,3,4,5,6,7,8})),0))</f>
        <v>306</v>
      </c>
    </row>
    <row r="67" spans="1:28" s="193" customFormat="1" ht="15.75">
      <c r="A67" s="55" t="s">
        <v>322</v>
      </c>
      <c r="B67" s="62" t="s">
        <v>4</v>
      </c>
      <c r="C67" s="63" t="s">
        <v>53</v>
      </c>
      <c r="D67" s="58"/>
      <c r="E67" s="58">
        <v>36</v>
      </c>
      <c r="F67" s="58">
        <v>37</v>
      </c>
      <c r="G67" s="58">
        <v>31</v>
      </c>
      <c r="H67" s="58">
        <v>44</v>
      </c>
      <c r="I67" s="58">
        <v>37</v>
      </c>
      <c r="J67" s="58">
        <v>35</v>
      </c>
      <c r="K67" s="58">
        <v>39</v>
      </c>
      <c r="L67" s="209"/>
      <c r="M67" s="243">
        <v>34</v>
      </c>
      <c r="N67" s="58">
        <v>30</v>
      </c>
      <c r="O67" s="58">
        <v>39</v>
      </c>
      <c r="P67" s="58">
        <v>33</v>
      </c>
      <c r="Q67" s="58"/>
      <c r="R67" s="58"/>
      <c r="S67" s="58"/>
      <c r="T67" s="58"/>
      <c r="U67" s="58"/>
      <c r="V67" s="59">
        <v>34</v>
      </c>
      <c r="W67" s="69">
        <v>37</v>
      </c>
      <c r="X67" s="61"/>
      <c r="Y67" s="53">
        <f>COUNT(D67:W67)</f>
        <v>13</v>
      </c>
      <c r="Z67" s="54">
        <f>IF(Y67=0,0,AVERAGE(D67:W67))</f>
        <v>35.846153846153847</v>
      </c>
      <c r="AA67" s="54">
        <f>IF(Y67=0,0,IF(Y67&gt;7,AVERAGE(LARGE(D67:W67,{1,2,3,4,5,6,7,8})),0))</f>
        <v>38</v>
      </c>
      <c r="AB67" s="54">
        <f>IF(Y67=0,0,IF(Y67&gt;7,SUM(LARGE(D67:W67,{1,2,3,4,5,6,7,8})),0))</f>
        <v>304</v>
      </c>
    </row>
    <row r="68" spans="1:28" s="193" customFormat="1" ht="15.75">
      <c r="A68" s="55" t="s">
        <v>239</v>
      </c>
      <c r="B68" s="62" t="s">
        <v>5</v>
      </c>
      <c r="C68" s="63" t="s">
        <v>53</v>
      </c>
      <c r="D68" s="58"/>
      <c r="E68" s="58">
        <v>43</v>
      </c>
      <c r="F68" s="58">
        <v>40</v>
      </c>
      <c r="G68" s="58">
        <v>36</v>
      </c>
      <c r="H68" s="58">
        <v>38</v>
      </c>
      <c r="I68" s="58">
        <v>35</v>
      </c>
      <c r="J68" s="58">
        <v>32</v>
      </c>
      <c r="K68" s="58"/>
      <c r="L68" s="209"/>
      <c r="M68" s="243">
        <v>36</v>
      </c>
      <c r="N68" s="58">
        <v>38</v>
      </c>
      <c r="O68" s="58">
        <v>35</v>
      </c>
      <c r="P68" s="58"/>
      <c r="Q68" s="58">
        <v>38</v>
      </c>
      <c r="R68" s="58"/>
      <c r="S68" s="58"/>
      <c r="T68" s="58"/>
      <c r="U68" s="58"/>
      <c r="V68" s="59"/>
      <c r="W68" s="58"/>
      <c r="X68" s="61"/>
      <c r="Y68" s="53">
        <f>COUNT(D68:W68)</f>
        <v>10</v>
      </c>
      <c r="Z68" s="54">
        <f>IF(Y68=0,0,AVERAGE(D68:W68))</f>
        <v>37.1</v>
      </c>
      <c r="AA68" s="54">
        <f>IF(Y68=0,0,IF(Y68&gt;7,AVERAGE(LARGE(D68:W68,{1,2,3,4,5,6,7,8})),0))</f>
        <v>38</v>
      </c>
      <c r="AB68" s="54">
        <f>IF(Y68=0,0,IF(Y68&gt;7,SUM(LARGE(D68:W68,{1,2,3,4,5,6,7,8})),0))</f>
        <v>304</v>
      </c>
    </row>
    <row r="69" spans="1:28" s="193" customFormat="1" ht="15.75">
      <c r="A69" s="55" t="s">
        <v>437</v>
      </c>
      <c r="B69" s="62" t="s">
        <v>4</v>
      </c>
      <c r="C69" s="63" t="s">
        <v>53</v>
      </c>
      <c r="D69" s="58"/>
      <c r="E69" s="58">
        <v>44</v>
      </c>
      <c r="F69" s="58">
        <v>43</v>
      </c>
      <c r="G69" s="58">
        <v>36</v>
      </c>
      <c r="H69" s="58">
        <v>36</v>
      </c>
      <c r="I69" s="58">
        <v>37</v>
      </c>
      <c r="J69" s="58"/>
      <c r="K69" s="58"/>
      <c r="L69" s="209"/>
      <c r="M69" s="243">
        <v>36</v>
      </c>
      <c r="N69" s="58">
        <v>36</v>
      </c>
      <c r="O69" s="58">
        <v>36</v>
      </c>
      <c r="P69" s="58">
        <v>30</v>
      </c>
      <c r="Q69" s="58"/>
      <c r="R69" s="58"/>
      <c r="S69" s="58"/>
      <c r="T69" s="58"/>
      <c r="U69" s="58"/>
      <c r="V69" s="59"/>
      <c r="W69" s="58"/>
      <c r="X69" s="61"/>
      <c r="Y69" s="53">
        <f>COUNT(D69:W69)</f>
        <v>9</v>
      </c>
      <c r="Z69" s="54">
        <f>IF(Y69=0,0,AVERAGE(D69:W69))</f>
        <v>37.111111111111114</v>
      </c>
      <c r="AA69" s="54">
        <f>IF(Y69=0,0,IF(Y69&gt;7,AVERAGE(LARGE(D69:W69,{1,2,3,4,5,6,7,8})),0))</f>
        <v>38</v>
      </c>
      <c r="AB69" s="54">
        <f>IF(Y69=0,0,IF(Y69&gt;7,SUM(LARGE(D69:W69,{1,2,3,4,5,6,7,8})),0))</f>
        <v>304</v>
      </c>
    </row>
    <row r="70" spans="1:28" s="193" customFormat="1" ht="15.75">
      <c r="A70" s="55" t="s">
        <v>183</v>
      </c>
      <c r="B70" s="62" t="s">
        <v>9</v>
      </c>
      <c r="C70" s="63" t="s">
        <v>53</v>
      </c>
      <c r="D70" s="58"/>
      <c r="E70" s="58">
        <v>39</v>
      </c>
      <c r="F70" s="58"/>
      <c r="G70" s="58">
        <v>41</v>
      </c>
      <c r="H70" s="58">
        <v>36</v>
      </c>
      <c r="I70" s="58">
        <v>35</v>
      </c>
      <c r="J70" s="58">
        <v>35</v>
      </c>
      <c r="K70" s="58"/>
      <c r="L70" s="209">
        <v>39</v>
      </c>
      <c r="M70" s="243"/>
      <c r="N70" s="58"/>
      <c r="O70" s="58"/>
      <c r="P70" s="58">
        <v>40</v>
      </c>
      <c r="Q70" s="58">
        <v>39</v>
      </c>
      <c r="R70" s="58"/>
      <c r="S70" s="58"/>
      <c r="T70" s="58"/>
      <c r="U70" s="58"/>
      <c r="V70" s="59"/>
      <c r="W70" s="58"/>
      <c r="X70" s="61"/>
      <c r="Y70" s="53">
        <f>COUNT(D70:W70)</f>
        <v>8</v>
      </c>
      <c r="Z70" s="54">
        <f>IF(Y70=0,0,AVERAGE(D70:W70))</f>
        <v>38</v>
      </c>
      <c r="AA70" s="54">
        <f>IF(Y70=0,0,IF(Y70&gt;7,AVERAGE(LARGE(D70:W70,{1,2,3,4,5,6,7,8})),0))</f>
        <v>38</v>
      </c>
      <c r="AB70" s="54">
        <f>IF(Y70=0,0,IF(Y70&gt;7,SUM(LARGE(D70:W70,{1,2,3,4,5,6,7,8})),0))</f>
        <v>304</v>
      </c>
    </row>
    <row r="71" spans="1:28" s="193" customFormat="1" ht="15.75">
      <c r="A71" s="55" t="s">
        <v>436</v>
      </c>
      <c r="B71" s="62" t="s">
        <v>11</v>
      </c>
      <c r="C71" s="63" t="s">
        <v>53</v>
      </c>
      <c r="D71" s="58">
        <v>41</v>
      </c>
      <c r="E71" s="58">
        <v>33</v>
      </c>
      <c r="F71" s="58">
        <v>33</v>
      </c>
      <c r="G71" s="58">
        <v>38</v>
      </c>
      <c r="H71" s="58">
        <v>38</v>
      </c>
      <c r="I71" s="58"/>
      <c r="J71" s="58"/>
      <c r="K71" s="58"/>
      <c r="L71" s="209">
        <v>41</v>
      </c>
      <c r="M71" s="243">
        <v>33</v>
      </c>
      <c r="N71" s="58">
        <v>29</v>
      </c>
      <c r="O71" s="58">
        <v>33</v>
      </c>
      <c r="P71" s="58">
        <v>32</v>
      </c>
      <c r="Q71" s="58"/>
      <c r="R71" s="58"/>
      <c r="S71" s="58"/>
      <c r="T71" s="58"/>
      <c r="U71" s="58"/>
      <c r="V71" s="59">
        <v>44</v>
      </c>
      <c r="W71" s="58"/>
      <c r="X71" s="61"/>
      <c r="Y71" s="53">
        <f>COUNT(D71:W71)</f>
        <v>11</v>
      </c>
      <c r="Z71" s="54">
        <f>IF(Y71=0,0,AVERAGE(D71:W71))</f>
        <v>35.909090909090907</v>
      </c>
      <c r="AA71" s="54">
        <f>IF(Y71=0,0,IF(Y71&gt;7,AVERAGE(LARGE(D71:W71,{1,2,3,4,5,6,7,8})),0))</f>
        <v>37.625</v>
      </c>
      <c r="AB71" s="54">
        <f>IF(Y71=0,0,IF(Y71&gt;7,SUM(LARGE(D71:W71,{1,2,3,4,5,6,7,8})),0))</f>
        <v>301</v>
      </c>
    </row>
    <row r="72" spans="1:28" s="193" customFormat="1" ht="15.75">
      <c r="A72" s="64" t="s">
        <v>449</v>
      </c>
      <c r="B72" s="61" t="s">
        <v>4</v>
      </c>
      <c r="C72" s="66" t="s">
        <v>53</v>
      </c>
      <c r="D72" s="67"/>
      <c r="E72" s="67"/>
      <c r="F72" s="67">
        <v>39</v>
      </c>
      <c r="G72" s="67">
        <v>42</v>
      </c>
      <c r="H72" s="67">
        <v>34</v>
      </c>
      <c r="I72" s="67"/>
      <c r="J72" s="67"/>
      <c r="K72" s="58">
        <v>34</v>
      </c>
      <c r="L72" s="210"/>
      <c r="M72" s="243">
        <v>36</v>
      </c>
      <c r="N72" s="67">
        <v>33</v>
      </c>
      <c r="O72" s="67">
        <v>38</v>
      </c>
      <c r="P72" s="67">
        <v>33</v>
      </c>
      <c r="Q72" s="67">
        <v>41</v>
      </c>
      <c r="R72" s="67"/>
      <c r="S72" s="67"/>
      <c r="T72" s="67"/>
      <c r="U72" s="67"/>
      <c r="V72" s="68">
        <v>31</v>
      </c>
      <c r="W72" s="67">
        <v>36</v>
      </c>
      <c r="X72" s="61"/>
      <c r="Y72" s="53">
        <f>COUNT(D72:W72)</f>
        <v>11</v>
      </c>
      <c r="Z72" s="54">
        <f>IF(Y72=0,0,AVERAGE(D72:W72))</f>
        <v>36.090909090909093</v>
      </c>
      <c r="AA72" s="54">
        <f>IF(Y72=0,0,IF(Y72&gt;7,AVERAGE(LARGE(D72:W72,{1,2,3,4,5,6,7,8})),0))</f>
        <v>37.5</v>
      </c>
      <c r="AB72" s="54">
        <f>IF(Y72=0,0,IF(Y72&gt;7,SUM(LARGE(D72:W72,{1,2,3,4,5,6,7,8})),0))</f>
        <v>300</v>
      </c>
    </row>
    <row r="73" spans="1:28" s="193" customFormat="1" ht="15.75">
      <c r="A73" s="55" t="s">
        <v>63</v>
      </c>
      <c r="B73" s="62" t="s">
        <v>7</v>
      </c>
      <c r="C73" s="63" t="s">
        <v>53</v>
      </c>
      <c r="D73" s="58">
        <v>37</v>
      </c>
      <c r="E73" s="58">
        <v>39</v>
      </c>
      <c r="F73" s="58">
        <v>37</v>
      </c>
      <c r="G73" s="58"/>
      <c r="H73" s="58">
        <v>43</v>
      </c>
      <c r="I73" s="58"/>
      <c r="J73" s="58"/>
      <c r="K73" s="58"/>
      <c r="L73" s="209"/>
      <c r="M73" s="243">
        <v>38</v>
      </c>
      <c r="N73" s="58">
        <v>30</v>
      </c>
      <c r="O73" s="58"/>
      <c r="P73" s="58"/>
      <c r="Q73" s="58"/>
      <c r="R73" s="58"/>
      <c r="S73" s="58"/>
      <c r="T73" s="58"/>
      <c r="U73" s="58"/>
      <c r="V73" s="59">
        <v>34</v>
      </c>
      <c r="W73" s="58">
        <v>42</v>
      </c>
      <c r="X73" s="61"/>
      <c r="Y73" s="53">
        <f>COUNT(D73:W73)</f>
        <v>8</v>
      </c>
      <c r="Z73" s="54">
        <f>IF(Y73=0,0,AVERAGE(D73:W73))</f>
        <v>37.5</v>
      </c>
      <c r="AA73" s="54">
        <f>IF(Y73=0,0,IF(Y73&gt;7,AVERAGE(LARGE(D73:W73,{1,2,3,4,5,6,7,8})),0))</f>
        <v>37.5</v>
      </c>
      <c r="AB73" s="54">
        <f>IF(Y73=0,0,IF(Y73&gt;7,SUM(LARGE(D73:W73,{1,2,3,4,5,6,7,8})),0))</f>
        <v>300</v>
      </c>
    </row>
    <row r="74" spans="1:28" s="193" customFormat="1" ht="15.75">
      <c r="A74" s="55" t="s">
        <v>105</v>
      </c>
      <c r="B74" s="62" t="s">
        <v>3</v>
      </c>
      <c r="C74" s="63" t="s">
        <v>53</v>
      </c>
      <c r="D74" s="58">
        <v>36</v>
      </c>
      <c r="E74" s="58">
        <v>27</v>
      </c>
      <c r="F74" s="58">
        <v>30</v>
      </c>
      <c r="G74" s="58">
        <v>26</v>
      </c>
      <c r="H74" s="58">
        <v>36</v>
      </c>
      <c r="I74" s="58">
        <v>34</v>
      </c>
      <c r="J74" s="58">
        <v>32</v>
      </c>
      <c r="K74" s="58">
        <v>36</v>
      </c>
      <c r="L74" s="209">
        <v>44</v>
      </c>
      <c r="M74" s="243">
        <v>35</v>
      </c>
      <c r="N74" s="58">
        <v>31</v>
      </c>
      <c r="O74" s="58">
        <v>36</v>
      </c>
      <c r="P74" s="58">
        <v>32</v>
      </c>
      <c r="Q74" s="58">
        <v>37</v>
      </c>
      <c r="R74" s="58"/>
      <c r="S74" s="58"/>
      <c r="T74" s="58"/>
      <c r="U74" s="58"/>
      <c r="V74" s="59">
        <v>39</v>
      </c>
      <c r="W74" s="58">
        <v>32</v>
      </c>
      <c r="X74" s="61"/>
      <c r="Y74" s="53">
        <f>COUNT(D74:W74)</f>
        <v>16</v>
      </c>
      <c r="Z74" s="54">
        <f>IF(Y74=0,0,AVERAGE(D74:W74))</f>
        <v>33.9375</v>
      </c>
      <c r="AA74" s="54">
        <f>IF(Y74=0,0,IF(Y74&gt;7,AVERAGE(LARGE(D74:W74,{1,2,3,4,5,6,7,8})),0))</f>
        <v>37.375</v>
      </c>
      <c r="AB74" s="54">
        <f>IF(Y74=0,0,IF(Y74&gt;7,SUM(LARGE(D74:W74,{1,2,3,4,5,6,7,8})),0))</f>
        <v>299</v>
      </c>
    </row>
    <row r="75" spans="1:28" s="193" customFormat="1" ht="15.75">
      <c r="A75" s="71" t="s">
        <v>237</v>
      </c>
      <c r="B75" s="62" t="s">
        <v>4</v>
      </c>
      <c r="C75" s="63" t="s">
        <v>53</v>
      </c>
      <c r="D75" s="58"/>
      <c r="E75" s="58">
        <v>31</v>
      </c>
      <c r="F75" s="58">
        <v>33</v>
      </c>
      <c r="G75" s="58">
        <v>33</v>
      </c>
      <c r="H75" s="58">
        <v>43</v>
      </c>
      <c r="I75" s="58">
        <v>34</v>
      </c>
      <c r="J75" s="58">
        <v>35</v>
      </c>
      <c r="K75" s="58">
        <v>31</v>
      </c>
      <c r="L75" s="209"/>
      <c r="M75" s="243">
        <v>34</v>
      </c>
      <c r="N75" s="58">
        <v>30</v>
      </c>
      <c r="O75" s="58">
        <v>30</v>
      </c>
      <c r="P75" s="58"/>
      <c r="Q75" s="58"/>
      <c r="R75" s="58"/>
      <c r="S75" s="58"/>
      <c r="T75" s="58"/>
      <c r="U75" s="58"/>
      <c r="V75" s="59">
        <v>43</v>
      </c>
      <c r="W75" s="58">
        <v>44</v>
      </c>
      <c r="X75" s="61"/>
      <c r="Y75" s="53">
        <f>COUNT(D75:W75)</f>
        <v>12</v>
      </c>
      <c r="Z75" s="54">
        <f>IF(Y75=0,0,AVERAGE(D75:W75))</f>
        <v>35.083333333333336</v>
      </c>
      <c r="AA75" s="54">
        <f>IF(Y75=0,0,IF(Y75&gt;7,AVERAGE(LARGE(D75:W75,{1,2,3,4,5,6,7,8})),0))</f>
        <v>37.375</v>
      </c>
      <c r="AB75" s="54">
        <f>IF(Y75=0,0,IF(Y75&gt;7,SUM(LARGE(D75:W75,{1,2,3,4,5,6,7,8})),0))</f>
        <v>299</v>
      </c>
    </row>
    <row r="76" spans="1:28" s="193" customFormat="1" ht="15.75">
      <c r="A76" s="55" t="s">
        <v>76</v>
      </c>
      <c r="B76" s="62" t="s">
        <v>5</v>
      </c>
      <c r="C76" s="63" t="s">
        <v>53</v>
      </c>
      <c r="D76" s="58">
        <v>36</v>
      </c>
      <c r="E76" s="58">
        <v>37</v>
      </c>
      <c r="F76" s="58">
        <v>35</v>
      </c>
      <c r="G76" s="58">
        <v>36</v>
      </c>
      <c r="H76" s="58">
        <v>41</v>
      </c>
      <c r="I76" s="58">
        <v>35</v>
      </c>
      <c r="J76" s="58">
        <v>36</v>
      </c>
      <c r="K76" s="58">
        <v>28</v>
      </c>
      <c r="L76" s="209"/>
      <c r="M76" s="243">
        <v>36</v>
      </c>
      <c r="N76" s="58"/>
      <c r="O76" s="58"/>
      <c r="P76" s="58"/>
      <c r="Q76" s="58">
        <v>39</v>
      </c>
      <c r="R76" s="58"/>
      <c r="S76" s="58"/>
      <c r="T76" s="58"/>
      <c r="U76" s="58"/>
      <c r="V76" s="59"/>
      <c r="W76" s="58"/>
      <c r="X76" s="61"/>
      <c r="Y76" s="53">
        <f>COUNT(D76:W76)</f>
        <v>10</v>
      </c>
      <c r="Z76" s="54">
        <f>IF(Y76=0,0,AVERAGE(D76:W76))</f>
        <v>35.9</v>
      </c>
      <c r="AA76" s="54">
        <f>IF(Y76=0,0,IF(Y76&gt;7,AVERAGE(LARGE(D76:W76,{1,2,3,4,5,6,7,8})),0))</f>
        <v>37</v>
      </c>
      <c r="AB76" s="54">
        <f>IF(Y76=0,0,IF(Y76&gt;7,SUM(LARGE(D76:W76,{1,2,3,4,5,6,7,8})),0))</f>
        <v>296</v>
      </c>
    </row>
    <row r="77" spans="1:28" s="193" customFormat="1" ht="15.75">
      <c r="A77" s="55" t="s">
        <v>372</v>
      </c>
      <c r="B77" s="62" t="s">
        <v>4</v>
      </c>
      <c r="C77" s="63" t="s">
        <v>53</v>
      </c>
      <c r="D77" s="58"/>
      <c r="E77" s="58">
        <v>39</v>
      </c>
      <c r="F77" s="58">
        <v>38</v>
      </c>
      <c r="G77" s="58">
        <v>39</v>
      </c>
      <c r="H77" s="58">
        <v>37</v>
      </c>
      <c r="I77" s="58">
        <v>38</v>
      </c>
      <c r="J77" s="58"/>
      <c r="K77" s="58"/>
      <c r="L77" s="209"/>
      <c r="M77" s="243">
        <v>33</v>
      </c>
      <c r="N77" s="58">
        <v>33</v>
      </c>
      <c r="O77" s="58">
        <v>36</v>
      </c>
      <c r="P77" s="58"/>
      <c r="Q77" s="58"/>
      <c r="R77" s="58"/>
      <c r="S77" s="58"/>
      <c r="T77" s="59"/>
      <c r="U77" s="58"/>
      <c r="V77" s="59"/>
      <c r="W77" s="58"/>
      <c r="X77" s="61"/>
      <c r="Y77" s="53">
        <f>COUNT(D77:W77)</f>
        <v>8</v>
      </c>
      <c r="Z77" s="54">
        <f>IF(Y77=0,0,AVERAGE(D77:W77))</f>
        <v>36.625</v>
      </c>
      <c r="AA77" s="54">
        <f>IF(Y77=0,0,IF(Y77&gt;7,AVERAGE(LARGE(D77:W77,{1,2,3,4,5,6,7,8})),0))</f>
        <v>36.625</v>
      </c>
      <c r="AB77" s="54">
        <f>IF(Y77=0,0,IF(Y77&gt;7,SUM(LARGE(D77:W77,{1,2,3,4,5,6,7,8})),0))</f>
        <v>293</v>
      </c>
    </row>
    <row r="78" spans="1:28" s="193" customFormat="1" ht="15.75">
      <c r="A78" s="55" t="s">
        <v>417</v>
      </c>
      <c r="B78" s="62" t="s">
        <v>10</v>
      </c>
      <c r="C78" s="63" t="s">
        <v>53</v>
      </c>
      <c r="D78" s="58">
        <v>37</v>
      </c>
      <c r="E78" s="58">
        <v>36</v>
      </c>
      <c r="F78" s="58"/>
      <c r="G78" s="58">
        <v>35</v>
      </c>
      <c r="H78" s="58">
        <v>25</v>
      </c>
      <c r="I78" s="58"/>
      <c r="J78" s="58"/>
      <c r="K78" s="58">
        <v>41</v>
      </c>
      <c r="L78" s="209"/>
      <c r="M78" s="243">
        <v>33</v>
      </c>
      <c r="N78" s="58">
        <v>34</v>
      </c>
      <c r="O78" s="58">
        <v>36</v>
      </c>
      <c r="P78" s="58"/>
      <c r="Q78" s="58">
        <v>38</v>
      </c>
      <c r="R78" s="58"/>
      <c r="S78" s="58"/>
      <c r="T78" s="58"/>
      <c r="U78" s="58"/>
      <c r="V78" s="59"/>
      <c r="W78" s="58"/>
      <c r="X78" s="61"/>
      <c r="Y78" s="53">
        <f>COUNT(D78:W78)</f>
        <v>9</v>
      </c>
      <c r="Z78" s="54">
        <f>IF(Y78=0,0,AVERAGE(D78:W78))</f>
        <v>35</v>
      </c>
      <c r="AA78" s="54">
        <f>IF(Y78=0,0,IF(Y78&gt;7,AVERAGE(LARGE(D78:W78,{1,2,3,4,5,6,7,8})),0))</f>
        <v>36.25</v>
      </c>
      <c r="AB78" s="54">
        <f>IF(Y78=0,0,IF(Y78&gt;7,SUM(LARGE(D78:W78,{1,2,3,4,5,6,7,8})),0))</f>
        <v>290</v>
      </c>
    </row>
    <row r="79" spans="1:28" s="193" customFormat="1" ht="15.75">
      <c r="A79" s="55" t="s">
        <v>306</v>
      </c>
      <c r="B79" s="62" t="s">
        <v>5</v>
      </c>
      <c r="C79" s="63" t="s">
        <v>53</v>
      </c>
      <c r="D79" s="58">
        <v>31</v>
      </c>
      <c r="E79" s="58">
        <v>31</v>
      </c>
      <c r="F79" s="58">
        <v>32</v>
      </c>
      <c r="G79" s="58">
        <v>38</v>
      </c>
      <c r="H79" s="58">
        <v>35</v>
      </c>
      <c r="I79" s="58">
        <v>33</v>
      </c>
      <c r="J79" s="58"/>
      <c r="K79" s="58">
        <v>37</v>
      </c>
      <c r="L79" s="209">
        <v>34</v>
      </c>
      <c r="M79" s="243">
        <v>28</v>
      </c>
      <c r="N79" s="58">
        <v>36</v>
      </c>
      <c r="O79" s="58">
        <v>29</v>
      </c>
      <c r="P79" s="58"/>
      <c r="Q79" s="58"/>
      <c r="R79" s="58"/>
      <c r="S79" s="58"/>
      <c r="T79" s="58"/>
      <c r="U79" s="58"/>
      <c r="V79" s="59">
        <v>40</v>
      </c>
      <c r="W79" s="58"/>
      <c r="X79" s="61"/>
      <c r="Y79" s="53">
        <f>COUNT(D79:W79)</f>
        <v>12</v>
      </c>
      <c r="Z79" s="54">
        <f>IF(Y79=0,0,AVERAGE(D79:W79))</f>
        <v>33.666666666666664</v>
      </c>
      <c r="AA79" s="54">
        <f>IF(Y79=0,0,IF(Y79&gt;7,AVERAGE(LARGE(D79:W79,{1,2,3,4,5,6,7,8})),0))</f>
        <v>35.625</v>
      </c>
      <c r="AB79" s="54">
        <f>IF(Y79=0,0,IF(Y79&gt;7,SUM(LARGE(D79:W79,{1,2,3,4,5,6,7,8})),0))</f>
        <v>285</v>
      </c>
    </row>
    <row r="80" spans="1:28" s="193" customFormat="1" ht="15.75">
      <c r="A80" s="55" t="s">
        <v>159</v>
      </c>
      <c r="B80" s="62" t="s">
        <v>11</v>
      </c>
      <c r="C80" s="63" t="s">
        <v>53</v>
      </c>
      <c r="D80" s="58">
        <v>28</v>
      </c>
      <c r="E80" s="58">
        <v>32</v>
      </c>
      <c r="F80" s="58"/>
      <c r="G80" s="58">
        <v>27</v>
      </c>
      <c r="H80" s="58">
        <v>30</v>
      </c>
      <c r="I80" s="58">
        <v>37</v>
      </c>
      <c r="J80" s="58">
        <v>28</v>
      </c>
      <c r="K80" s="58"/>
      <c r="L80" s="209">
        <v>38</v>
      </c>
      <c r="M80" s="243"/>
      <c r="N80" s="58">
        <v>32</v>
      </c>
      <c r="O80" s="58">
        <v>34</v>
      </c>
      <c r="P80" s="58">
        <v>35</v>
      </c>
      <c r="Q80" s="58">
        <v>30</v>
      </c>
      <c r="R80" s="58"/>
      <c r="S80" s="58"/>
      <c r="T80" s="58"/>
      <c r="U80" s="58"/>
      <c r="V80" s="59">
        <v>44</v>
      </c>
      <c r="W80" s="58"/>
      <c r="X80" s="61"/>
      <c r="Y80" s="53">
        <f>COUNT(D80:W80)</f>
        <v>12</v>
      </c>
      <c r="Z80" s="54">
        <f>IF(Y80=0,0,AVERAGE(D80:W80))</f>
        <v>32.916666666666664</v>
      </c>
      <c r="AA80" s="54">
        <f>IF(Y80=0,0,IF(Y80&gt;7,AVERAGE(LARGE(D80:W80,{1,2,3,4,5,6,7,8})),0))</f>
        <v>35.25</v>
      </c>
      <c r="AB80" s="54">
        <f>IF(Y80=0,0,IF(Y80&gt;7,SUM(LARGE(D80:W80,{1,2,3,4,5,6,7,8})),0))</f>
        <v>282</v>
      </c>
    </row>
    <row r="81" spans="1:28" s="193" customFormat="1" ht="15.75">
      <c r="A81" s="55" t="s">
        <v>77</v>
      </c>
      <c r="B81" s="62" t="s">
        <v>7</v>
      </c>
      <c r="C81" s="63" t="s">
        <v>53</v>
      </c>
      <c r="D81" s="58"/>
      <c r="E81" s="58">
        <v>34</v>
      </c>
      <c r="F81" s="58"/>
      <c r="G81" s="58">
        <v>34</v>
      </c>
      <c r="H81" s="58">
        <v>41</v>
      </c>
      <c r="I81" s="58"/>
      <c r="J81" s="58"/>
      <c r="K81" s="58">
        <v>35</v>
      </c>
      <c r="L81" s="209">
        <v>35</v>
      </c>
      <c r="M81" s="243">
        <v>29</v>
      </c>
      <c r="N81" s="58"/>
      <c r="O81" s="58">
        <v>36</v>
      </c>
      <c r="P81" s="58">
        <v>37</v>
      </c>
      <c r="Q81" s="58"/>
      <c r="R81" s="58"/>
      <c r="S81" s="58"/>
      <c r="T81" s="58"/>
      <c r="U81" s="58"/>
      <c r="V81" s="59">
        <v>28</v>
      </c>
      <c r="W81" s="58"/>
      <c r="X81" s="61"/>
      <c r="Y81" s="53">
        <f>COUNT(D81:W81)</f>
        <v>9</v>
      </c>
      <c r="Z81" s="54">
        <f>IF(Y81=0,0,AVERAGE(D81:W81))</f>
        <v>34.333333333333336</v>
      </c>
      <c r="AA81" s="54">
        <f>IF(Y81=0,0,IF(Y81&gt;7,AVERAGE(LARGE(D81:W81,{1,2,3,4,5,6,7,8})),0))</f>
        <v>35.125</v>
      </c>
      <c r="AB81" s="54">
        <f>IF(Y81=0,0,IF(Y81&gt;7,SUM(LARGE(D81:W81,{1,2,3,4,5,6,7,8})),0))</f>
        <v>281</v>
      </c>
    </row>
    <row r="82" spans="1:28" s="193" customFormat="1" ht="15.75">
      <c r="A82" s="55" t="s">
        <v>64</v>
      </c>
      <c r="B82" s="62" t="s">
        <v>8</v>
      </c>
      <c r="C82" s="63" t="s">
        <v>53</v>
      </c>
      <c r="D82" s="58">
        <v>39</v>
      </c>
      <c r="E82" s="58">
        <v>32</v>
      </c>
      <c r="F82" s="58">
        <v>36</v>
      </c>
      <c r="G82" s="58">
        <v>32</v>
      </c>
      <c r="H82" s="58"/>
      <c r="I82" s="58"/>
      <c r="J82" s="58"/>
      <c r="K82" s="58"/>
      <c r="L82" s="209">
        <v>35</v>
      </c>
      <c r="M82" s="243">
        <v>31</v>
      </c>
      <c r="N82" s="58">
        <v>29</v>
      </c>
      <c r="O82" s="58">
        <v>32</v>
      </c>
      <c r="P82" s="58">
        <v>31</v>
      </c>
      <c r="Q82" s="58">
        <v>40</v>
      </c>
      <c r="R82" s="58"/>
      <c r="S82" s="58"/>
      <c r="T82" s="58"/>
      <c r="U82" s="58"/>
      <c r="V82" s="59"/>
      <c r="W82" s="58"/>
      <c r="X82" s="61"/>
      <c r="Y82" s="53">
        <f>COUNT(D82:W82)</f>
        <v>10</v>
      </c>
      <c r="Z82" s="54">
        <f>IF(Y82=0,0,AVERAGE(D82:W82))</f>
        <v>33.700000000000003</v>
      </c>
      <c r="AA82" s="54">
        <f>IF(Y82=0,0,IF(Y82&gt;7,AVERAGE(LARGE(D82:W82,{1,2,3,4,5,6,7,8})),0))</f>
        <v>34.625</v>
      </c>
      <c r="AB82" s="54">
        <f>IF(Y82=0,0,IF(Y82&gt;7,SUM(LARGE(D82:W82,{1,2,3,4,5,6,7,8})),0))</f>
        <v>277</v>
      </c>
    </row>
    <row r="83" spans="1:28" s="193" customFormat="1" ht="15.75">
      <c r="A83" s="55" t="s">
        <v>414</v>
      </c>
      <c r="B83" s="62" t="s">
        <v>10</v>
      </c>
      <c r="C83" s="63" t="s">
        <v>53</v>
      </c>
      <c r="D83" s="58"/>
      <c r="E83" s="58">
        <v>31</v>
      </c>
      <c r="F83" s="58">
        <v>30</v>
      </c>
      <c r="G83" s="58">
        <v>38</v>
      </c>
      <c r="H83" s="58"/>
      <c r="I83" s="58">
        <v>33</v>
      </c>
      <c r="J83" s="58"/>
      <c r="K83" s="58">
        <v>34</v>
      </c>
      <c r="L83" s="209"/>
      <c r="M83" s="243">
        <v>40</v>
      </c>
      <c r="N83" s="58">
        <v>38</v>
      </c>
      <c r="O83" s="58">
        <v>31</v>
      </c>
      <c r="P83" s="58">
        <v>27</v>
      </c>
      <c r="Q83" s="58">
        <v>31</v>
      </c>
      <c r="R83" s="58"/>
      <c r="S83" s="58"/>
      <c r="T83" s="58"/>
      <c r="U83" s="58"/>
      <c r="V83" s="59"/>
      <c r="W83" s="58"/>
      <c r="X83" s="61"/>
      <c r="Y83" s="53">
        <f>COUNT(D83:W83)</f>
        <v>10</v>
      </c>
      <c r="Z83" s="54">
        <f>IF(Y83=0,0,AVERAGE(D83:W83))</f>
        <v>33.299999999999997</v>
      </c>
      <c r="AA83" s="54">
        <f>IF(Y83=0,0,IF(Y83&gt;7,AVERAGE(LARGE(D83:W83,{1,2,3,4,5,6,7,8})),0))</f>
        <v>34.5</v>
      </c>
      <c r="AB83" s="54">
        <f>IF(Y83=0,0,IF(Y83&gt;7,SUM(LARGE(D83:W83,{1,2,3,4,5,6,7,8})),0))</f>
        <v>276</v>
      </c>
    </row>
    <row r="84" spans="1:28" s="193" customFormat="1" ht="15.75">
      <c r="A84" s="55" t="s">
        <v>349</v>
      </c>
      <c r="B84" s="62" t="s">
        <v>4</v>
      </c>
      <c r="C84" s="63" t="s">
        <v>53</v>
      </c>
      <c r="D84" s="58"/>
      <c r="E84" s="58">
        <v>31</v>
      </c>
      <c r="F84" s="58">
        <v>28</v>
      </c>
      <c r="G84" s="58">
        <v>42</v>
      </c>
      <c r="H84" s="58">
        <v>31</v>
      </c>
      <c r="I84" s="58">
        <v>37</v>
      </c>
      <c r="J84" s="58"/>
      <c r="K84" s="58"/>
      <c r="L84" s="209"/>
      <c r="M84" s="243">
        <v>32</v>
      </c>
      <c r="N84" s="58">
        <v>36</v>
      </c>
      <c r="O84" s="58">
        <v>36</v>
      </c>
      <c r="P84" s="58"/>
      <c r="Q84" s="58"/>
      <c r="R84" s="58"/>
      <c r="S84" s="58"/>
      <c r="T84" s="58"/>
      <c r="U84" s="58"/>
      <c r="V84" s="59"/>
      <c r="W84" s="58"/>
      <c r="X84" s="61"/>
      <c r="Y84" s="53">
        <f>COUNT(D84:W84)</f>
        <v>8</v>
      </c>
      <c r="Z84" s="54">
        <f>IF(Y84=0,0,AVERAGE(D84:W84))</f>
        <v>34.125</v>
      </c>
      <c r="AA84" s="54">
        <f>IF(Y84=0,0,IF(Y84&gt;7,AVERAGE(LARGE(D84:W84,{1,2,3,4,5,6,7,8})),0))</f>
        <v>34.125</v>
      </c>
      <c r="AB84" s="54">
        <f>IF(Y84=0,0,IF(Y84&gt;7,SUM(LARGE(D84:W84,{1,2,3,4,5,6,7,8})),0))</f>
        <v>273</v>
      </c>
    </row>
    <row r="85" spans="1:28" s="193" customFormat="1" ht="15.75">
      <c r="A85" s="55" t="s">
        <v>65</v>
      </c>
      <c r="B85" s="62" t="s">
        <v>8</v>
      </c>
      <c r="C85" s="63" t="s">
        <v>53</v>
      </c>
      <c r="D85" s="58">
        <v>34</v>
      </c>
      <c r="E85" s="58">
        <v>33</v>
      </c>
      <c r="F85" s="58">
        <v>34</v>
      </c>
      <c r="G85" s="58">
        <v>30</v>
      </c>
      <c r="H85" s="58"/>
      <c r="I85" s="58"/>
      <c r="J85" s="58"/>
      <c r="K85" s="58"/>
      <c r="L85" s="209">
        <v>35</v>
      </c>
      <c r="M85" s="243">
        <v>34</v>
      </c>
      <c r="N85" s="58">
        <v>27</v>
      </c>
      <c r="O85" s="58">
        <v>31</v>
      </c>
      <c r="P85" s="58">
        <v>35</v>
      </c>
      <c r="Q85" s="58">
        <v>30</v>
      </c>
      <c r="R85" s="58"/>
      <c r="S85" s="58"/>
      <c r="T85" s="58"/>
      <c r="U85" s="58"/>
      <c r="V85" s="59"/>
      <c r="W85" s="58"/>
      <c r="X85" s="61"/>
      <c r="Y85" s="53">
        <f>COUNT(D85:W85)</f>
        <v>10</v>
      </c>
      <c r="Z85" s="54">
        <f>IF(Y85=0,0,AVERAGE(D85:W85))</f>
        <v>32.299999999999997</v>
      </c>
      <c r="AA85" s="54">
        <f>IF(Y85=0,0,IF(Y85&gt;7,AVERAGE(LARGE(D85:W85,{1,2,3,4,5,6,7,8})),0))</f>
        <v>33.25</v>
      </c>
      <c r="AB85" s="54">
        <f>IF(Y85=0,0,IF(Y85&gt;7,SUM(LARGE(D85:W85,{1,2,3,4,5,6,7,8})),0))</f>
        <v>266</v>
      </c>
    </row>
    <row r="86" spans="1:28" s="193" customFormat="1" ht="15.75">
      <c r="A86" s="55" t="s">
        <v>429</v>
      </c>
      <c r="B86" s="62" t="s">
        <v>4</v>
      </c>
      <c r="C86" s="63" t="s">
        <v>53</v>
      </c>
      <c r="D86" s="58"/>
      <c r="E86" s="58"/>
      <c r="F86" s="58">
        <v>25</v>
      </c>
      <c r="G86" s="58"/>
      <c r="H86" s="58"/>
      <c r="I86" s="58">
        <v>33</v>
      </c>
      <c r="J86" s="58"/>
      <c r="K86" s="58"/>
      <c r="L86" s="209">
        <v>32</v>
      </c>
      <c r="M86" s="243">
        <v>23</v>
      </c>
      <c r="N86" s="58">
        <v>30</v>
      </c>
      <c r="O86" s="58">
        <v>41</v>
      </c>
      <c r="P86" s="58">
        <v>27</v>
      </c>
      <c r="Q86" s="58">
        <v>30</v>
      </c>
      <c r="R86" s="58"/>
      <c r="S86" s="58"/>
      <c r="T86" s="58"/>
      <c r="U86" s="58"/>
      <c r="V86" s="59"/>
      <c r="W86" s="58"/>
      <c r="X86" s="61"/>
      <c r="Y86" s="53">
        <f>COUNT(D86:W86)</f>
        <v>8</v>
      </c>
      <c r="Z86" s="54">
        <f>IF(Y86=0,0,AVERAGE(D86:W86))</f>
        <v>30.125</v>
      </c>
      <c r="AA86" s="54">
        <f>IF(Y86=0,0,IF(Y86&gt;7,AVERAGE(LARGE(D86:W86,{1,2,3,4,5,6,7,8})),0))</f>
        <v>30.125</v>
      </c>
      <c r="AB86" s="54">
        <f>IF(Y86=0,0,IF(Y86&gt;7,SUM(LARGE(D86:W86,{1,2,3,4,5,6,7,8})),0))</f>
        <v>241</v>
      </c>
    </row>
    <row r="87" spans="1:28" s="193" customFormat="1" ht="15.75">
      <c r="A87" s="55" t="s">
        <v>465</v>
      </c>
      <c r="B87" s="62" t="s">
        <v>11</v>
      </c>
      <c r="C87" s="63" t="s">
        <v>53</v>
      </c>
      <c r="D87" s="58">
        <v>25</v>
      </c>
      <c r="E87" s="58">
        <v>27</v>
      </c>
      <c r="F87" s="58">
        <v>30</v>
      </c>
      <c r="G87" s="58">
        <v>30</v>
      </c>
      <c r="H87" s="58">
        <v>32</v>
      </c>
      <c r="I87" s="58"/>
      <c r="J87" s="58"/>
      <c r="K87" s="58"/>
      <c r="L87" s="209">
        <v>33</v>
      </c>
      <c r="M87" s="243">
        <v>30</v>
      </c>
      <c r="N87" s="58">
        <v>26</v>
      </c>
      <c r="O87" s="58">
        <v>26</v>
      </c>
      <c r="P87" s="58">
        <v>25</v>
      </c>
      <c r="Q87" s="58"/>
      <c r="R87" s="58"/>
      <c r="S87" s="58"/>
      <c r="T87" s="58"/>
      <c r="U87" s="58"/>
      <c r="V87" s="59">
        <v>25</v>
      </c>
      <c r="W87" s="58">
        <v>29</v>
      </c>
      <c r="X87" s="61"/>
      <c r="Y87" s="53">
        <f>COUNT(D87:W87)</f>
        <v>12</v>
      </c>
      <c r="Z87" s="54">
        <f>IF(Y87=0,0,AVERAGE(D87:W87))</f>
        <v>28.166666666666668</v>
      </c>
      <c r="AA87" s="54">
        <f>IF(Y87=0,0,IF(Y87&gt;7,AVERAGE(LARGE(D87:W87,{1,2,3,4,5,6,7,8})),0))</f>
        <v>29.625</v>
      </c>
      <c r="AB87" s="54">
        <f>IF(Y87=0,0,IF(Y87&gt;7,SUM(LARGE(D87:W87,{1,2,3,4,5,6,7,8})),0))</f>
        <v>237</v>
      </c>
    </row>
    <row r="88" spans="1:28" s="193" customFormat="1" ht="15.75">
      <c r="A88" s="71" t="s">
        <v>463</v>
      </c>
      <c r="B88" s="62" t="s">
        <v>5</v>
      </c>
      <c r="C88" s="63" t="s">
        <v>53</v>
      </c>
      <c r="D88" s="58"/>
      <c r="E88" s="58">
        <v>26</v>
      </c>
      <c r="F88" s="58">
        <v>32</v>
      </c>
      <c r="G88" s="58">
        <v>30</v>
      </c>
      <c r="H88" s="58">
        <v>25</v>
      </c>
      <c r="I88" s="58">
        <v>34</v>
      </c>
      <c r="J88" s="58"/>
      <c r="K88" s="58">
        <v>25</v>
      </c>
      <c r="L88" s="209">
        <v>24</v>
      </c>
      <c r="M88" s="243"/>
      <c r="N88" s="58">
        <v>26</v>
      </c>
      <c r="O88" s="58">
        <v>28</v>
      </c>
      <c r="P88" s="58"/>
      <c r="Q88" s="58"/>
      <c r="R88" s="58"/>
      <c r="S88" s="58"/>
      <c r="T88" s="58"/>
      <c r="U88" s="58"/>
      <c r="V88" s="59">
        <v>30</v>
      </c>
      <c r="W88" s="58">
        <v>28</v>
      </c>
      <c r="X88" s="61"/>
      <c r="Y88" s="53">
        <f>COUNT(D88:W88)</f>
        <v>11</v>
      </c>
      <c r="Z88" s="54">
        <f>IF(Y88=0,0,AVERAGE(D88:W88))</f>
        <v>28</v>
      </c>
      <c r="AA88" s="54">
        <f>IF(Y88=0,0,IF(Y88&gt;7,AVERAGE(LARGE(D88:W88,{1,2,3,4,5,6,7,8})),0))</f>
        <v>29.25</v>
      </c>
      <c r="AB88" s="54">
        <f>IF(Y88=0,0,IF(Y88&gt;7,SUM(LARGE(D88:W88,{1,2,3,4,5,6,7,8})),0))</f>
        <v>234</v>
      </c>
    </row>
    <row r="89" spans="1:28" s="193" customFormat="1" ht="15.75">
      <c r="A89" s="55" t="s">
        <v>313</v>
      </c>
      <c r="B89" s="62" t="s">
        <v>7</v>
      </c>
      <c r="C89" s="63" t="s">
        <v>53</v>
      </c>
      <c r="D89" s="58">
        <v>35</v>
      </c>
      <c r="E89" s="58">
        <v>32</v>
      </c>
      <c r="F89" s="58">
        <v>34</v>
      </c>
      <c r="G89" s="58">
        <v>33</v>
      </c>
      <c r="H89" s="58">
        <v>29</v>
      </c>
      <c r="I89" s="58"/>
      <c r="J89" s="58"/>
      <c r="K89" s="58"/>
      <c r="L89" s="209"/>
      <c r="M89" s="243"/>
      <c r="N89" s="58"/>
      <c r="O89" s="58"/>
      <c r="P89" s="58">
        <v>20</v>
      </c>
      <c r="Q89" s="58"/>
      <c r="R89" s="58"/>
      <c r="S89" s="58"/>
      <c r="T89" s="58"/>
      <c r="U89" s="58"/>
      <c r="V89" s="59">
        <v>27</v>
      </c>
      <c r="W89" s="58">
        <v>24</v>
      </c>
      <c r="X89" s="60"/>
      <c r="Y89" s="53">
        <f>COUNT(D89:W89)</f>
        <v>8</v>
      </c>
      <c r="Z89" s="54">
        <f>IF(Y89=0,0,AVERAGE(D89:W89))</f>
        <v>29.25</v>
      </c>
      <c r="AA89" s="54">
        <f>IF(Y89=0,0,IF(Y89&gt;7,AVERAGE(LARGE(D89:W89,{1,2,3,4,5,6,7,8})),0))</f>
        <v>29.25</v>
      </c>
      <c r="AB89" s="54">
        <f>IF(Y89=0,0,IF(Y89&gt;7,SUM(LARGE(D89:W89,{1,2,3,4,5,6,7,8})),0))</f>
        <v>234</v>
      </c>
    </row>
    <row r="90" spans="1:28" s="193" customFormat="1" ht="15.75">
      <c r="A90" s="55" t="s">
        <v>166</v>
      </c>
      <c r="B90" s="62" t="s">
        <v>4</v>
      </c>
      <c r="C90" s="63" t="s">
        <v>53</v>
      </c>
      <c r="D90" s="58">
        <v>21</v>
      </c>
      <c r="E90" s="58">
        <v>28</v>
      </c>
      <c r="F90" s="58">
        <v>37</v>
      </c>
      <c r="G90" s="58">
        <v>20</v>
      </c>
      <c r="H90" s="58">
        <v>23</v>
      </c>
      <c r="I90" s="58"/>
      <c r="J90" s="58"/>
      <c r="K90" s="58">
        <v>26</v>
      </c>
      <c r="L90" s="209">
        <v>25</v>
      </c>
      <c r="M90" s="243">
        <v>28</v>
      </c>
      <c r="N90" s="58">
        <v>18</v>
      </c>
      <c r="O90" s="58">
        <v>29</v>
      </c>
      <c r="P90" s="58"/>
      <c r="Q90" s="58"/>
      <c r="R90" s="58"/>
      <c r="S90" s="58"/>
      <c r="T90" s="58"/>
      <c r="U90" s="58"/>
      <c r="V90" s="59"/>
      <c r="W90" s="58"/>
      <c r="X90" s="61"/>
      <c r="Y90" s="53">
        <f>COUNT(D90:W90)</f>
        <v>10</v>
      </c>
      <c r="Z90" s="54">
        <f>IF(Y90=0,0,AVERAGE(D90:W90))</f>
        <v>25.5</v>
      </c>
      <c r="AA90" s="54">
        <f>IF(Y90=0,0,IF(Y90&gt;7,AVERAGE(LARGE(D90:W90,{1,2,3,4,5,6,7,8})),0))</f>
        <v>27.125</v>
      </c>
      <c r="AB90" s="54">
        <f>IF(Y90=0,0,IF(Y90&gt;7,SUM(LARGE(D90:W90,{1,2,3,4,5,6,7,8})),0))</f>
        <v>217</v>
      </c>
    </row>
    <row r="91" spans="1:28" s="193" customFormat="1" ht="15.75">
      <c r="A91" s="55" t="s">
        <v>70</v>
      </c>
      <c r="B91" s="62" t="s">
        <v>5</v>
      </c>
      <c r="C91" s="63" t="s">
        <v>53</v>
      </c>
      <c r="D91" s="58"/>
      <c r="E91" s="58">
        <v>15</v>
      </c>
      <c r="F91" s="58">
        <v>21</v>
      </c>
      <c r="G91" s="58">
        <v>20</v>
      </c>
      <c r="H91" s="58"/>
      <c r="I91" s="58"/>
      <c r="J91" s="58">
        <v>21</v>
      </c>
      <c r="K91" s="58"/>
      <c r="L91" s="209"/>
      <c r="M91" s="243"/>
      <c r="N91" s="58">
        <v>26</v>
      </c>
      <c r="O91" s="58">
        <v>29</v>
      </c>
      <c r="P91" s="58">
        <v>16</v>
      </c>
      <c r="Q91" s="58"/>
      <c r="R91" s="58"/>
      <c r="S91" s="58"/>
      <c r="T91" s="58"/>
      <c r="U91" s="58"/>
      <c r="V91" s="59">
        <v>24</v>
      </c>
      <c r="W91" s="58"/>
      <c r="X91" s="61"/>
      <c r="Y91" s="53">
        <f>COUNT(D91:W91)</f>
        <v>8</v>
      </c>
      <c r="Z91" s="54">
        <f>IF(Y91=0,0,AVERAGE(D91:W91))</f>
        <v>21.5</v>
      </c>
      <c r="AA91" s="54">
        <f>IF(Y91=0,0,IF(Y91&gt;7,AVERAGE(LARGE(D91:W91,{1,2,3,4,5,6,7,8})),0))</f>
        <v>21.5</v>
      </c>
      <c r="AB91" s="54">
        <f>IF(Y91=0,0,IF(Y91&gt;7,SUM(LARGE(D91:W91,{1,2,3,4,5,6,7,8})),0))</f>
        <v>172</v>
      </c>
    </row>
    <row r="92" spans="1:28" s="193" customFormat="1" ht="15.75">
      <c r="A92" s="55" t="s">
        <v>242</v>
      </c>
      <c r="B92" s="62" t="s">
        <v>9</v>
      </c>
      <c r="C92" s="63" t="s">
        <v>53</v>
      </c>
      <c r="D92" s="58"/>
      <c r="E92" s="58"/>
      <c r="F92" s="58">
        <v>47</v>
      </c>
      <c r="G92" s="58">
        <v>45</v>
      </c>
      <c r="H92" s="58"/>
      <c r="I92" s="58"/>
      <c r="J92" s="58"/>
      <c r="K92" s="58"/>
      <c r="L92" s="209"/>
      <c r="M92" s="243">
        <v>44</v>
      </c>
      <c r="N92" s="58">
        <v>41</v>
      </c>
      <c r="O92" s="58">
        <v>43</v>
      </c>
      <c r="P92" s="58"/>
      <c r="Q92" s="58"/>
      <c r="R92" s="58"/>
      <c r="S92" s="58"/>
      <c r="T92" s="58"/>
      <c r="U92" s="58"/>
      <c r="V92" s="59">
        <v>45</v>
      </c>
      <c r="W92" s="58">
        <v>48</v>
      </c>
      <c r="X92" s="61"/>
      <c r="Y92" s="53">
        <f>COUNT(D92:W92)</f>
        <v>7</v>
      </c>
      <c r="Z92" s="54">
        <f>IF(Y92=0,0,AVERAGE(D92:W92))</f>
        <v>44.714285714285715</v>
      </c>
      <c r="AA92" s="54">
        <f>IF(Y92=0,0,IF(Y92&gt;7,AVERAGE(LARGE(D92:W92,{1,2,3,4,5,6,7,8})),0))</f>
        <v>0</v>
      </c>
      <c r="AB92" s="54">
        <f>IF(Y92=0,0,IF(Y92&gt;7,SUM(LARGE(D92:W92,{1,2,3,4,5,6,7,8})),0))</f>
        <v>0</v>
      </c>
    </row>
    <row r="93" spans="1:28" s="193" customFormat="1" ht="15.75">
      <c r="A93" s="55" t="s">
        <v>253</v>
      </c>
      <c r="B93" s="62" t="s">
        <v>9</v>
      </c>
      <c r="C93" s="63" t="s">
        <v>53</v>
      </c>
      <c r="D93" s="58"/>
      <c r="E93" s="58"/>
      <c r="F93" s="58">
        <v>43</v>
      </c>
      <c r="G93" s="58"/>
      <c r="H93" s="58"/>
      <c r="I93" s="58"/>
      <c r="J93" s="58">
        <v>43</v>
      </c>
      <c r="K93" s="58"/>
      <c r="L93" s="209"/>
      <c r="M93" s="243"/>
      <c r="N93" s="58">
        <v>41</v>
      </c>
      <c r="O93" s="58">
        <v>46</v>
      </c>
      <c r="P93" s="58"/>
      <c r="Q93" s="58">
        <v>45</v>
      </c>
      <c r="R93" s="58"/>
      <c r="S93" s="58"/>
      <c r="T93" s="58"/>
      <c r="U93" s="58"/>
      <c r="V93" s="59">
        <v>45</v>
      </c>
      <c r="W93" s="58">
        <v>42</v>
      </c>
      <c r="X93" s="61"/>
      <c r="Y93" s="53">
        <f>COUNT(D93:W93)</f>
        <v>7</v>
      </c>
      <c r="Z93" s="54">
        <f>IF(Y93=0,0,AVERAGE(D93:W93))</f>
        <v>43.571428571428569</v>
      </c>
      <c r="AA93" s="54">
        <f>IF(Y93=0,0,IF(Y93&gt;7,AVERAGE(LARGE(D93:W93,{1,2,3,4,5,6,7,8})),0))</f>
        <v>0</v>
      </c>
      <c r="AB93" s="54">
        <f>IF(Y93=0,0,IF(Y93&gt;7,SUM(LARGE(D93:W93,{1,2,3,4,5,6,7,8})),0))</f>
        <v>0</v>
      </c>
    </row>
    <row r="94" spans="1:28" s="193" customFormat="1" ht="15.75">
      <c r="A94" s="55" t="s">
        <v>420</v>
      </c>
      <c r="B94" s="62" t="s">
        <v>11</v>
      </c>
      <c r="C94" s="63" t="s">
        <v>53</v>
      </c>
      <c r="D94" s="58"/>
      <c r="E94" s="58"/>
      <c r="F94" s="58"/>
      <c r="G94" s="58">
        <v>42</v>
      </c>
      <c r="H94" s="58"/>
      <c r="I94" s="58"/>
      <c r="J94" s="58">
        <v>44</v>
      </c>
      <c r="K94" s="58"/>
      <c r="L94" s="209">
        <v>46</v>
      </c>
      <c r="M94" s="243">
        <v>43</v>
      </c>
      <c r="N94" s="58">
        <v>36</v>
      </c>
      <c r="O94" s="58">
        <v>44</v>
      </c>
      <c r="P94" s="58"/>
      <c r="Q94" s="58"/>
      <c r="R94" s="58"/>
      <c r="S94" s="58"/>
      <c r="T94" s="58"/>
      <c r="U94" s="58"/>
      <c r="V94" s="59">
        <v>43</v>
      </c>
      <c r="W94" s="58"/>
      <c r="X94" s="61"/>
      <c r="Y94" s="53">
        <f>COUNT(D94:W94)</f>
        <v>7</v>
      </c>
      <c r="Z94" s="54">
        <f>IF(Y94=0,0,AVERAGE(D94:W94))</f>
        <v>42.571428571428569</v>
      </c>
      <c r="AA94" s="54">
        <f>IF(Y94=0,0,IF(Y94&gt;7,AVERAGE(LARGE(D94:W94,{1,2,3,4,5,6,7,8})),0))</f>
        <v>0</v>
      </c>
      <c r="AB94" s="54">
        <f>IF(Y94=0,0,IF(Y94&gt;7,SUM(LARGE(D94:W94,{1,2,3,4,5,6,7,8})),0))</f>
        <v>0</v>
      </c>
    </row>
    <row r="95" spans="1:28" s="193" customFormat="1" ht="15.75">
      <c r="A95" s="55" t="s">
        <v>191</v>
      </c>
      <c r="B95" s="62" t="s">
        <v>7</v>
      </c>
      <c r="C95" s="63" t="s">
        <v>53</v>
      </c>
      <c r="D95" s="58">
        <v>39</v>
      </c>
      <c r="E95" s="58">
        <v>40</v>
      </c>
      <c r="F95" s="58">
        <v>43</v>
      </c>
      <c r="G95" s="58"/>
      <c r="H95" s="58">
        <v>41</v>
      </c>
      <c r="I95" s="58"/>
      <c r="J95" s="58"/>
      <c r="K95" s="58">
        <v>48</v>
      </c>
      <c r="L95" s="209"/>
      <c r="M95" s="243"/>
      <c r="N95" s="58"/>
      <c r="O95" s="58"/>
      <c r="P95" s="58">
        <v>44</v>
      </c>
      <c r="Q95" s="58"/>
      <c r="R95" s="58"/>
      <c r="S95" s="58"/>
      <c r="T95" s="58"/>
      <c r="U95" s="58"/>
      <c r="V95" s="59">
        <v>40</v>
      </c>
      <c r="W95" s="58"/>
      <c r="X95" s="60"/>
      <c r="Y95" s="53">
        <f>COUNT(D95:W95)</f>
        <v>7</v>
      </c>
      <c r="Z95" s="54">
        <f>IF(Y95=0,0,AVERAGE(D95:W95))</f>
        <v>42.142857142857146</v>
      </c>
      <c r="AA95" s="54">
        <f>IF(Y95=0,0,IF(Y95&gt;7,AVERAGE(LARGE(D95:W95,{1,2,3,4,5,6,7,8})),0))</f>
        <v>0</v>
      </c>
      <c r="AB95" s="54">
        <f>IF(Y95=0,0,IF(Y95&gt;7,SUM(LARGE(D95:W95,{1,2,3,4,5,6,7,8})),0))</f>
        <v>0</v>
      </c>
    </row>
    <row r="96" spans="1:28" s="193" customFormat="1" ht="15.75">
      <c r="A96" s="55" t="s">
        <v>133</v>
      </c>
      <c r="B96" s="62" t="s">
        <v>6</v>
      </c>
      <c r="C96" s="63" t="s">
        <v>53</v>
      </c>
      <c r="D96" s="58"/>
      <c r="E96" s="58"/>
      <c r="F96" s="58">
        <v>44</v>
      </c>
      <c r="G96" s="58">
        <v>42</v>
      </c>
      <c r="H96" s="58">
        <v>41</v>
      </c>
      <c r="I96" s="58"/>
      <c r="J96" s="58"/>
      <c r="K96" s="58"/>
      <c r="L96" s="209">
        <v>44</v>
      </c>
      <c r="M96" s="243">
        <v>37</v>
      </c>
      <c r="N96" s="58"/>
      <c r="O96" s="58">
        <v>38</v>
      </c>
      <c r="P96" s="58"/>
      <c r="Q96" s="58"/>
      <c r="R96" s="58"/>
      <c r="S96" s="58"/>
      <c r="T96" s="58"/>
      <c r="U96" s="58"/>
      <c r="V96" s="59">
        <v>36</v>
      </c>
      <c r="W96" s="58"/>
      <c r="X96" s="61"/>
      <c r="Y96" s="53">
        <f>COUNT(D96:W96)</f>
        <v>7</v>
      </c>
      <c r="Z96" s="54">
        <f>IF(Y96=0,0,AVERAGE(D96:W96))</f>
        <v>40.285714285714285</v>
      </c>
      <c r="AA96" s="54">
        <f>IF(Y96=0,0,IF(Y96&gt;7,AVERAGE(LARGE(D96:W96,{1,2,3,4,5,6,7,8})),0))</f>
        <v>0</v>
      </c>
      <c r="AB96" s="54">
        <f>IF(Y96=0,0,IF(Y96&gt;7,SUM(LARGE(D96:W96,{1,2,3,4,5,6,7,8})),0))</f>
        <v>0</v>
      </c>
    </row>
    <row r="97" spans="1:28" s="193" customFormat="1" ht="15.75">
      <c r="A97" s="55" t="s">
        <v>393</v>
      </c>
      <c r="B97" s="62" t="s">
        <v>90</v>
      </c>
      <c r="C97" s="63" t="s">
        <v>53</v>
      </c>
      <c r="D97" s="58"/>
      <c r="E97" s="58"/>
      <c r="F97" s="58">
        <v>36</v>
      </c>
      <c r="G97" s="58">
        <v>37</v>
      </c>
      <c r="H97" s="58"/>
      <c r="I97" s="58">
        <v>36</v>
      </c>
      <c r="J97" s="58"/>
      <c r="K97" s="58"/>
      <c r="L97" s="209"/>
      <c r="M97" s="243"/>
      <c r="N97" s="58">
        <v>44</v>
      </c>
      <c r="O97" s="58">
        <v>43</v>
      </c>
      <c r="P97" s="58"/>
      <c r="Q97" s="58"/>
      <c r="R97" s="58"/>
      <c r="S97" s="58"/>
      <c r="T97" s="59"/>
      <c r="U97" s="58"/>
      <c r="V97" s="59">
        <v>45</v>
      </c>
      <c r="W97" s="58">
        <v>39</v>
      </c>
      <c r="X97" s="61"/>
      <c r="Y97" s="53">
        <f>COUNT(D97:W97)</f>
        <v>7</v>
      </c>
      <c r="Z97" s="54">
        <f>IF(Y97=0,0,AVERAGE(D97:W97))</f>
        <v>40</v>
      </c>
      <c r="AA97" s="54">
        <f>IF(Y97=0,0,IF(Y97&gt;7,AVERAGE(LARGE(D97:W97,{1,2,3,4,5,6,7,8})),0))</f>
        <v>0</v>
      </c>
      <c r="AB97" s="54">
        <f>IF(Y97=0,0,IF(Y97&gt;7,SUM(LARGE(D97:W97,{1,2,3,4,5,6,7,8})),0))</f>
        <v>0</v>
      </c>
    </row>
    <row r="98" spans="1:28" s="193" customFormat="1" ht="15.75">
      <c r="A98" s="55" t="s">
        <v>215</v>
      </c>
      <c r="B98" s="62" t="s">
        <v>5</v>
      </c>
      <c r="C98" s="63" t="s">
        <v>53</v>
      </c>
      <c r="D98" s="58"/>
      <c r="E98" s="58"/>
      <c r="F98" s="58">
        <v>37</v>
      </c>
      <c r="G98" s="58">
        <v>41</v>
      </c>
      <c r="H98" s="58">
        <v>41</v>
      </c>
      <c r="I98" s="58">
        <v>37</v>
      </c>
      <c r="J98" s="58">
        <v>39</v>
      </c>
      <c r="K98" s="58"/>
      <c r="L98" s="209"/>
      <c r="M98" s="243">
        <v>35</v>
      </c>
      <c r="N98" s="58">
        <v>40</v>
      </c>
      <c r="O98" s="58"/>
      <c r="P98" s="58"/>
      <c r="Q98" s="58"/>
      <c r="R98" s="58"/>
      <c r="S98" s="58"/>
      <c r="T98" s="58"/>
      <c r="U98" s="58"/>
      <c r="V98" s="59"/>
      <c r="W98" s="58"/>
      <c r="X98" s="61"/>
      <c r="Y98" s="53">
        <f>COUNT(D98:W98)</f>
        <v>7</v>
      </c>
      <c r="Z98" s="54">
        <f>IF(Y98=0,0,AVERAGE(D98:W98))</f>
        <v>38.571428571428569</v>
      </c>
      <c r="AA98" s="54">
        <f>IF(Y98=0,0,IF(Y98&gt;7,AVERAGE(LARGE(D98:W98,{1,2,3,4,5,6,7,8})),0))</f>
        <v>0</v>
      </c>
      <c r="AB98" s="54">
        <f>IF(Y98=0,0,IF(Y98&gt;7,SUM(LARGE(D98:W98,{1,2,3,4,5,6,7,8})),0))</f>
        <v>0</v>
      </c>
    </row>
    <row r="99" spans="1:28" s="193" customFormat="1" ht="15.75">
      <c r="A99" s="55" t="s">
        <v>360</v>
      </c>
      <c r="B99" s="62" t="s">
        <v>7</v>
      </c>
      <c r="C99" s="63" t="s">
        <v>53</v>
      </c>
      <c r="D99" s="58"/>
      <c r="E99" s="58">
        <v>40</v>
      </c>
      <c r="F99" s="58">
        <v>39</v>
      </c>
      <c r="G99" s="58"/>
      <c r="H99" s="58">
        <v>39</v>
      </c>
      <c r="I99" s="58"/>
      <c r="J99" s="58"/>
      <c r="K99" s="58"/>
      <c r="L99" s="209"/>
      <c r="M99" s="243">
        <v>37</v>
      </c>
      <c r="N99" s="58">
        <v>39</v>
      </c>
      <c r="O99" s="58"/>
      <c r="P99" s="58"/>
      <c r="Q99" s="58"/>
      <c r="R99" s="58"/>
      <c r="S99" s="58"/>
      <c r="T99" s="58"/>
      <c r="U99" s="58"/>
      <c r="V99" s="59">
        <v>40</v>
      </c>
      <c r="W99" s="58">
        <v>36</v>
      </c>
      <c r="X99" s="61"/>
      <c r="Y99" s="53">
        <f>COUNT(D99:W99)</f>
        <v>7</v>
      </c>
      <c r="Z99" s="54">
        <f>IF(Y99=0,0,AVERAGE(D99:W99))</f>
        <v>38.571428571428569</v>
      </c>
      <c r="AA99" s="54">
        <f>IF(Y99=0,0,IF(Y99&gt;7,AVERAGE(LARGE(D99:W99,{1,2,3,4,5,6,7,8})),0))</f>
        <v>0</v>
      </c>
      <c r="AB99" s="54">
        <f>IF(Y99=0,0,IF(Y99&gt;7,SUM(LARGE(D99:W99,{1,2,3,4,5,6,7,8})),0))</f>
        <v>0</v>
      </c>
    </row>
    <row r="100" spans="1:28" s="193" customFormat="1" ht="15.75">
      <c r="A100" s="55" t="s">
        <v>390</v>
      </c>
      <c r="B100" s="62" t="s">
        <v>4</v>
      </c>
      <c r="C100" s="63" t="s">
        <v>53</v>
      </c>
      <c r="D100" s="58"/>
      <c r="E100" s="58">
        <v>37</v>
      </c>
      <c r="F100" s="58">
        <v>40</v>
      </c>
      <c r="G100" s="58">
        <v>39</v>
      </c>
      <c r="H100" s="58">
        <v>44</v>
      </c>
      <c r="I100" s="58"/>
      <c r="J100" s="58"/>
      <c r="K100" s="58"/>
      <c r="L100" s="209"/>
      <c r="M100" s="243"/>
      <c r="N100" s="58">
        <v>37</v>
      </c>
      <c r="O100" s="58">
        <v>38</v>
      </c>
      <c r="P100" s="58">
        <v>34</v>
      </c>
      <c r="Q100" s="58"/>
      <c r="R100" s="58"/>
      <c r="S100" s="58"/>
      <c r="T100" s="58"/>
      <c r="U100" s="58"/>
      <c r="V100" s="59"/>
      <c r="W100" s="58"/>
      <c r="X100" s="61"/>
      <c r="Y100" s="53">
        <f>COUNT(D100:W100)</f>
        <v>7</v>
      </c>
      <c r="Z100" s="54">
        <f>IF(Y100=0,0,AVERAGE(D100:W100))</f>
        <v>38.428571428571431</v>
      </c>
      <c r="AA100" s="54">
        <f>IF(Y100=0,0,IF(Y100&gt;7,AVERAGE(LARGE(D100:W100,{1,2,3,4,5,6,7,8})),0))</f>
        <v>0</v>
      </c>
      <c r="AB100" s="54">
        <f>IF(Y100=0,0,IF(Y100&gt;7,SUM(LARGE(D100:W100,{1,2,3,4,5,6,7,8})),0))</f>
        <v>0</v>
      </c>
    </row>
    <row r="101" spans="1:28" s="193" customFormat="1" ht="15.75">
      <c r="A101" s="55" t="s">
        <v>162</v>
      </c>
      <c r="B101" s="62" t="s">
        <v>90</v>
      </c>
      <c r="C101" s="63" t="s">
        <v>53</v>
      </c>
      <c r="D101" s="58"/>
      <c r="E101" s="58"/>
      <c r="F101" s="58">
        <v>28</v>
      </c>
      <c r="G101" s="58"/>
      <c r="H101" s="58">
        <v>41</v>
      </c>
      <c r="I101" s="58"/>
      <c r="J101" s="58"/>
      <c r="K101" s="58"/>
      <c r="L101" s="209"/>
      <c r="M101" s="243">
        <v>39</v>
      </c>
      <c r="N101" s="58"/>
      <c r="O101" s="58">
        <v>37</v>
      </c>
      <c r="P101" s="58">
        <v>37</v>
      </c>
      <c r="Q101" s="58"/>
      <c r="R101" s="58"/>
      <c r="S101" s="58"/>
      <c r="T101" s="58"/>
      <c r="U101" s="58"/>
      <c r="V101" s="59">
        <v>43</v>
      </c>
      <c r="W101" s="58">
        <v>39</v>
      </c>
      <c r="X101" s="61"/>
      <c r="Y101" s="53">
        <f>COUNT(D101:W101)</f>
        <v>7</v>
      </c>
      <c r="Z101" s="54">
        <f>IF(Y101=0,0,AVERAGE(D101:W101))</f>
        <v>37.714285714285715</v>
      </c>
      <c r="AA101" s="54">
        <f>IF(Y101=0,0,IF(Y101&gt;7,AVERAGE(LARGE(D101:W101,{1,2,3,4,5,6,7,8})),0))</f>
        <v>0</v>
      </c>
      <c r="AB101" s="54">
        <f>IF(Y101=0,0,IF(Y101&gt;7,SUM(LARGE(D101:W101,{1,2,3,4,5,6,7,8})),0))</f>
        <v>0</v>
      </c>
    </row>
    <row r="102" spans="1:28" s="193" customFormat="1" ht="15.75">
      <c r="A102" s="55" t="s">
        <v>180</v>
      </c>
      <c r="B102" s="62" t="s">
        <v>7</v>
      </c>
      <c r="C102" s="63" t="s">
        <v>53</v>
      </c>
      <c r="D102" s="58">
        <v>38</v>
      </c>
      <c r="E102" s="58"/>
      <c r="F102" s="58">
        <v>35</v>
      </c>
      <c r="G102" s="58"/>
      <c r="H102" s="58"/>
      <c r="I102" s="58"/>
      <c r="J102" s="58"/>
      <c r="K102" s="58"/>
      <c r="L102" s="209">
        <v>42</v>
      </c>
      <c r="M102" s="243"/>
      <c r="N102" s="58">
        <v>34</v>
      </c>
      <c r="O102" s="58">
        <v>32</v>
      </c>
      <c r="P102" s="58">
        <v>39</v>
      </c>
      <c r="Q102" s="58"/>
      <c r="R102" s="58"/>
      <c r="S102" s="58"/>
      <c r="T102" s="58"/>
      <c r="U102" s="58"/>
      <c r="V102" s="59">
        <v>41</v>
      </c>
      <c r="W102" s="58"/>
      <c r="X102" s="61"/>
      <c r="Y102" s="53">
        <f>COUNT(D102:W102)</f>
        <v>7</v>
      </c>
      <c r="Z102" s="54">
        <f>IF(Y102=0,0,AVERAGE(D102:W102))</f>
        <v>37.285714285714285</v>
      </c>
      <c r="AA102" s="54">
        <f>IF(Y102=0,0,IF(Y102&gt;7,AVERAGE(LARGE(D102:W102,{1,2,3,4,5,6,7,8})),0))</f>
        <v>0</v>
      </c>
      <c r="AB102" s="54">
        <f>IF(Y102=0,0,IF(Y102&gt;7,SUM(LARGE(D102:W102,{1,2,3,4,5,6,7,8})),0))</f>
        <v>0</v>
      </c>
    </row>
    <row r="103" spans="1:28" s="193" customFormat="1" ht="15.75">
      <c r="A103" s="55" t="s">
        <v>366</v>
      </c>
      <c r="B103" s="62" t="s">
        <v>3</v>
      </c>
      <c r="C103" s="57" t="s">
        <v>53</v>
      </c>
      <c r="D103" s="58"/>
      <c r="E103" s="58">
        <v>38</v>
      </c>
      <c r="F103" s="58"/>
      <c r="G103" s="58"/>
      <c r="H103" s="58">
        <v>39</v>
      </c>
      <c r="I103" s="58">
        <v>37</v>
      </c>
      <c r="J103" s="58">
        <v>33</v>
      </c>
      <c r="K103" s="58"/>
      <c r="L103" s="209"/>
      <c r="M103" s="243"/>
      <c r="N103" s="58"/>
      <c r="O103" s="257">
        <v>32</v>
      </c>
      <c r="P103" s="58"/>
      <c r="Q103" s="58">
        <v>39</v>
      </c>
      <c r="R103" s="58"/>
      <c r="S103" s="58"/>
      <c r="T103" s="58"/>
      <c r="U103" s="58"/>
      <c r="V103" s="59">
        <v>39</v>
      </c>
      <c r="W103" s="58"/>
      <c r="X103" s="61"/>
      <c r="Y103" s="53">
        <f>COUNT(D103:W103)</f>
        <v>7</v>
      </c>
      <c r="Z103" s="54">
        <f>IF(Y103=0,0,AVERAGE(D103:W103))</f>
        <v>36.714285714285715</v>
      </c>
      <c r="AA103" s="54">
        <f>IF(Y103=0,0,IF(Y103&gt;7,AVERAGE(LARGE(D103:W103,{1,2,3,4,5,6,7,8})),0))</f>
        <v>0</v>
      </c>
      <c r="AB103" s="54">
        <f>IF(Y103=0,0,IF(Y103&gt;7,SUM(LARGE(D103:W103,{1,2,3,4,5,6,7,8})),0))</f>
        <v>0</v>
      </c>
    </row>
    <row r="104" spans="1:28" s="193" customFormat="1" ht="15.75">
      <c r="A104" s="55" t="s">
        <v>271</v>
      </c>
      <c r="B104" s="62" t="s">
        <v>90</v>
      </c>
      <c r="C104" s="63" t="s">
        <v>53</v>
      </c>
      <c r="D104" s="58"/>
      <c r="E104" s="58"/>
      <c r="F104" s="58">
        <v>34</v>
      </c>
      <c r="G104" s="58">
        <v>35</v>
      </c>
      <c r="H104" s="58">
        <v>44</v>
      </c>
      <c r="I104" s="58">
        <v>37</v>
      </c>
      <c r="J104" s="58"/>
      <c r="K104" s="58"/>
      <c r="L104" s="209"/>
      <c r="M104" s="243"/>
      <c r="N104" s="58">
        <v>37</v>
      </c>
      <c r="O104" s="58">
        <v>34</v>
      </c>
      <c r="P104" s="58">
        <v>35</v>
      </c>
      <c r="Q104" s="58"/>
      <c r="R104" s="58"/>
      <c r="S104" s="58"/>
      <c r="T104" s="58"/>
      <c r="U104" s="58"/>
      <c r="V104" s="59"/>
      <c r="W104" s="58"/>
      <c r="X104" s="61"/>
      <c r="Y104" s="53">
        <f>COUNT(D104:W104)</f>
        <v>7</v>
      </c>
      <c r="Z104" s="54">
        <f>IF(Y104=0,0,AVERAGE(D104:W104))</f>
        <v>36.571428571428569</v>
      </c>
      <c r="AA104" s="54">
        <f>IF(Y104=0,0,IF(Y104&gt;7,AVERAGE(LARGE(D104:W104,{1,2,3,4,5,6,7,8})),0))</f>
        <v>0</v>
      </c>
      <c r="AB104" s="54">
        <f>IF(Y104=0,0,IF(Y104&gt;7,SUM(LARGE(D104:W104,{1,2,3,4,5,6,7,8})),0))</f>
        <v>0</v>
      </c>
    </row>
    <row r="105" spans="1:28" s="193" customFormat="1" ht="15.75">
      <c r="A105" s="55" t="s">
        <v>364</v>
      </c>
      <c r="B105" s="62" t="s">
        <v>5</v>
      </c>
      <c r="C105" s="57" t="s">
        <v>53</v>
      </c>
      <c r="D105" s="58"/>
      <c r="E105" s="58">
        <v>36</v>
      </c>
      <c r="F105" s="58"/>
      <c r="G105" s="58">
        <v>34</v>
      </c>
      <c r="H105" s="58">
        <v>36</v>
      </c>
      <c r="I105" s="58"/>
      <c r="J105" s="58"/>
      <c r="K105" s="58"/>
      <c r="L105" s="209">
        <v>37</v>
      </c>
      <c r="M105" s="243">
        <v>33</v>
      </c>
      <c r="N105" s="58"/>
      <c r="O105" s="58">
        <v>32</v>
      </c>
      <c r="P105" s="58">
        <v>37</v>
      </c>
      <c r="Q105" s="58"/>
      <c r="R105" s="58"/>
      <c r="S105" s="58"/>
      <c r="T105" s="58"/>
      <c r="U105" s="58"/>
      <c r="V105" s="59"/>
      <c r="W105" s="58"/>
      <c r="X105" s="61"/>
      <c r="Y105" s="53">
        <f>COUNT(D105:W105)</f>
        <v>7</v>
      </c>
      <c r="Z105" s="54">
        <f>IF(Y105=0,0,AVERAGE(D105:W105))</f>
        <v>35</v>
      </c>
      <c r="AA105" s="54">
        <f>IF(Y105=0,0,IF(Y105&gt;7,AVERAGE(LARGE(D105:W105,{1,2,3,4,5,6,7,8})),0))</f>
        <v>0</v>
      </c>
      <c r="AB105" s="54">
        <f>IF(Y105=0,0,IF(Y105&gt;7,SUM(LARGE(D105:W105,{1,2,3,4,5,6,7,8})),0))</f>
        <v>0</v>
      </c>
    </row>
    <row r="106" spans="1:28" s="193" customFormat="1" ht="15.75">
      <c r="A106" s="55" t="s">
        <v>186</v>
      </c>
      <c r="B106" s="62" t="s">
        <v>11</v>
      </c>
      <c r="C106" s="63" t="s">
        <v>53</v>
      </c>
      <c r="D106" s="58">
        <v>27</v>
      </c>
      <c r="E106" s="58">
        <v>37</v>
      </c>
      <c r="F106" s="58">
        <v>42</v>
      </c>
      <c r="G106" s="58">
        <v>37</v>
      </c>
      <c r="H106" s="58">
        <v>35</v>
      </c>
      <c r="I106" s="58"/>
      <c r="J106" s="58"/>
      <c r="K106" s="58"/>
      <c r="L106" s="209"/>
      <c r="M106" s="243"/>
      <c r="N106" s="58"/>
      <c r="O106" s="58"/>
      <c r="P106" s="58"/>
      <c r="Q106" s="58"/>
      <c r="R106" s="58"/>
      <c r="S106" s="58"/>
      <c r="T106" s="59"/>
      <c r="U106" s="58"/>
      <c r="V106" s="59">
        <v>27</v>
      </c>
      <c r="W106" s="58">
        <v>39</v>
      </c>
      <c r="X106" s="61"/>
      <c r="Y106" s="53">
        <f>COUNT(D106:W106)</f>
        <v>7</v>
      </c>
      <c r="Z106" s="54">
        <f>IF(Y106=0,0,AVERAGE(D106:W106))</f>
        <v>34.857142857142854</v>
      </c>
      <c r="AA106" s="54">
        <f>IF(Y106=0,0,IF(Y106&gt;7,AVERAGE(LARGE(D106:W106,{1,2,3,4,5,6,7,8})),0))</f>
        <v>0</v>
      </c>
      <c r="AB106" s="54">
        <f>IF(Y106=0,0,IF(Y106&gt;7,SUM(LARGE(D106:W106,{1,2,3,4,5,6,7,8})),0))</f>
        <v>0</v>
      </c>
    </row>
    <row r="107" spans="1:28" s="193" customFormat="1" ht="15.75">
      <c r="A107" s="55" t="s">
        <v>78</v>
      </c>
      <c r="B107" s="62" t="s">
        <v>5</v>
      </c>
      <c r="C107" s="63" t="s">
        <v>53</v>
      </c>
      <c r="D107" s="58">
        <v>37</v>
      </c>
      <c r="E107" s="58">
        <v>38</v>
      </c>
      <c r="F107" s="58"/>
      <c r="G107" s="58">
        <v>36</v>
      </c>
      <c r="H107" s="58"/>
      <c r="I107" s="58"/>
      <c r="J107" s="58"/>
      <c r="K107" s="58"/>
      <c r="L107" s="209">
        <v>34</v>
      </c>
      <c r="M107" s="243">
        <v>33</v>
      </c>
      <c r="N107" s="58"/>
      <c r="O107" s="58">
        <v>35</v>
      </c>
      <c r="P107" s="58">
        <v>29</v>
      </c>
      <c r="Q107" s="58"/>
      <c r="R107" s="58"/>
      <c r="S107" s="58"/>
      <c r="T107" s="58"/>
      <c r="U107" s="58"/>
      <c r="V107" s="59"/>
      <c r="W107" s="58"/>
      <c r="X107" s="61"/>
      <c r="Y107" s="53">
        <f>COUNT(D107:W107)</f>
        <v>7</v>
      </c>
      <c r="Z107" s="54">
        <f>IF(Y107=0,0,AVERAGE(D107:W107))</f>
        <v>34.571428571428569</v>
      </c>
      <c r="AA107" s="54">
        <f>IF(Y107=0,0,IF(Y107&gt;7,AVERAGE(LARGE(D107:W107,{1,2,3,4,5,6,7,8})),0))</f>
        <v>0</v>
      </c>
      <c r="AB107" s="54">
        <f>IF(Y107=0,0,IF(Y107&gt;7,SUM(LARGE(D107:W107,{1,2,3,4,5,6,7,8})),0))</f>
        <v>0</v>
      </c>
    </row>
    <row r="108" spans="1:28" s="193" customFormat="1" ht="15.75">
      <c r="A108" s="71" t="s">
        <v>89</v>
      </c>
      <c r="B108" s="62" t="s">
        <v>90</v>
      </c>
      <c r="C108" s="63" t="s">
        <v>53</v>
      </c>
      <c r="D108" s="58">
        <v>38</v>
      </c>
      <c r="E108" s="58">
        <v>33</v>
      </c>
      <c r="F108" s="58">
        <v>32</v>
      </c>
      <c r="G108" s="58">
        <v>33</v>
      </c>
      <c r="H108" s="58">
        <v>37</v>
      </c>
      <c r="I108" s="58"/>
      <c r="J108" s="58"/>
      <c r="K108" s="58"/>
      <c r="L108" s="209"/>
      <c r="M108" s="243">
        <v>32</v>
      </c>
      <c r="N108" s="58"/>
      <c r="O108" s="58">
        <v>32</v>
      </c>
      <c r="P108" s="58"/>
      <c r="Q108" s="58"/>
      <c r="R108" s="58"/>
      <c r="S108" s="58"/>
      <c r="T108" s="58"/>
      <c r="U108" s="58"/>
      <c r="V108" s="59"/>
      <c r="W108" s="58"/>
      <c r="X108" s="61"/>
      <c r="Y108" s="53">
        <f>COUNT(D108:W108)</f>
        <v>7</v>
      </c>
      <c r="Z108" s="54">
        <f>IF(Y108=0,0,AVERAGE(D108:W108))</f>
        <v>33.857142857142854</v>
      </c>
      <c r="AA108" s="54">
        <f>IF(Y108=0,0,IF(Y108&gt;7,AVERAGE(LARGE(D108:W108,{1,2,3,4,5,6,7,8})),0))</f>
        <v>0</v>
      </c>
      <c r="AB108" s="54">
        <f>IF(Y108=0,0,IF(Y108&gt;7,SUM(LARGE(D108:W108,{1,2,3,4,5,6,7,8})),0))</f>
        <v>0</v>
      </c>
    </row>
    <row r="109" spans="1:28" s="193" customFormat="1" ht="15.75">
      <c r="A109" s="55" t="s">
        <v>348</v>
      </c>
      <c r="B109" s="62" t="s">
        <v>4</v>
      </c>
      <c r="C109" s="63" t="s">
        <v>53</v>
      </c>
      <c r="D109" s="58"/>
      <c r="E109" s="58">
        <v>31</v>
      </c>
      <c r="F109" s="58"/>
      <c r="G109" s="58">
        <v>39</v>
      </c>
      <c r="H109" s="58">
        <v>35</v>
      </c>
      <c r="I109" s="58">
        <v>38</v>
      </c>
      <c r="J109" s="58"/>
      <c r="K109" s="58"/>
      <c r="L109" s="209"/>
      <c r="M109" s="243">
        <v>31</v>
      </c>
      <c r="N109" s="58">
        <v>27</v>
      </c>
      <c r="O109" s="58">
        <v>31</v>
      </c>
      <c r="P109" s="58"/>
      <c r="Q109" s="58"/>
      <c r="R109" s="58"/>
      <c r="S109" s="58"/>
      <c r="T109" s="58"/>
      <c r="U109" s="58"/>
      <c r="V109" s="59"/>
      <c r="W109" s="58"/>
      <c r="X109" s="61"/>
      <c r="Y109" s="53">
        <f>COUNT(D109:W109)</f>
        <v>7</v>
      </c>
      <c r="Z109" s="54">
        <f>IF(Y109=0,0,AVERAGE(D109:W109))</f>
        <v>33.142857142857146</v>
      </c>
      <c r="AA109" s="54">
        <f>IF(Y109=0,0,IF(Y109&gt;7,AVERAGE(LARGE(D109:W109,{1,2,3,4,5,6,7,8})),0))</f>
        <v>0</v>
      </c>
      <c r="AB109" s="54">
        <f>IF(Y109=0,0,IF(Y109&gt;7,SUM(LARGE(D109:W109,{1,2,3,4,5,6,7,8})),0))</f>
        <v>0</v>
      </c>
    </row>
    <row r="110" spans="1:28" s="193" customFormat="1" ht="15.75">
      <c r="A110" s="55" t="s">
        <v>107</v>
      </c>
      <c r="B110" s="62" t="s">
        <v>90</v>
      </c>
      <c r="C110" s="63" t="s">
        <v>53</v>
      </c>
      <c r="D110" s="58"/>
      <c r="E110" s="58"/>
      <c r="F110" s="58">
        <v>39</v>
      </c>
      <c r="G110" s="58">
        <v>36</v>
      </c>
      <c r="H110" s="58">
        <v>30</v>
      </c>
      <c r="I110" s="58"/>
      <c r="J110" s="58"/>
      <c r="K110" s="58">
        <v>35</v>
      </c>
      <c r="L110" s="209"/>
      <c r="M110" s="243"/>
      <c r="N110" s="58">
        <v>34</v>
      </c>
      <c r="O110" s="58">
        <v>23</v>
      </c>
      <c r="P110" s="58">
        <v>34</v>
      </c>
      <c r="Q110" s="58"/>
      <c r="R110" s="58"/>
      <c r="S110" s="58"/>
      <c r="T110" s="58"/>
      <c r="U110" s="58"/>
      <c r="V110" s="59"/>
      <c r="W110" s="58"/>
      <c r="X110" s="61"/>
      <c r="Y110" s="53">
        <f>COUNT(D110:W110)</f>
        <v>7</v>
      </c>
      <c r="Z110" s="54">
        <f>IF(Y110=0,0,AVERAGE(D110:W110))</f>
        <v>33</v>
      </c>
      <c r="AA110" s="54">
        <f>IF(Y110=0,0,IF(Y110&gt;7,AVERAGE(LARGE(D110:W110,{1,2,3,4,5,6,7,8})),0))</f>
        <v>0</v>
      </c>
      <c r="AB110" s="54">
        <f>IF(Y110=0,0,IF(Y110&gt;7,SUM(LARGE(D110:W110,{1,2,3,4,5,6,7,8})),0))</f>
        <v>0</v>
      </c>
    </row>
    <row r="111" spans="1:28" s="193" customFormat="1" ht="15.75">
      <c r="A111" s="55" t="s">
        <v>52</v>
      </c>
      <c r="B111" s="62" t="s">
        <v>10</v>
      </c>
      <c r="C111" s="57" t="s">
        <v>53</v>
      </c>
      <c r="D111" s="58"/>
      <c r="E111" s="58">
        <v>36</v>
      </c>
      <c r="F111" s="58">
        <v>29</v>
      </c>
      <c r="G111" s="58">
        <v>35</v>
      </c>
      <c r="H111" s="58"/>
      <c r="I111" s="58"/>
      <c r="J111" s="58"/>
      <c r="K111" s="58">
        <v>34</v>
      </c>
      <c r="L111" s="209"/>
      <c r="M111" s="243">
        <v>30</v>
      </c>
      <c r="N111" s="58"/>
      <c r="O111" s="58">
        <v>33</v>
      </c>
      <c r="P111" s="58">
        <v>32</v>
      </c>
      <c r="Q111" s="58"/>
      <c r="R111" s="58"/>
      <c r="S111" s="58"/>
      <c r="T111" s="58"/>
      <c r="U111" s="58"/>
      <c r="V111" s="59"/>
      <c r="W111" s="58"/>
      <c r="X111" s="61"/>
      <c r="Y111" s="53">
        <f>COUNT(D111:W111)</f>
        <v>7</v>
      </c>
      <c r="Z111" s="54">
        <f>IF(Y111=0,0,AVERAGE(D111:W111))</f>
        <v>32.714285714285715</v>
      </c>
      <c r="AA111" s="54">
        <f>IF(Y111=0,0,IF(Y111&gt;7,AVERAGE(LARGE(D111:W111,{1,2,3,4,5,6,7,8})),0))</f>
        <v>0</v>
      </c>
      <c r="AB111" s="54">
        <f>IF(Y111=0,0,IF(Y111&gt;7,SUM(LARGE(D111:W111,{1,2,3,4,5,6,7,8})),0))</f>
        <v>0</v>
      </c>
    </row>
    <row r="112" spans="1:28" s="193" customFormat="1" ht="15.75">
      <c r="A112" s="55" t="s">
        <v>139</v>
      </c>
      <c r="B112" s="62" t="s">
        <v>9</v>
      </c>
      <c r="C112" s="63" t="s">
        <v>53</v>
      </c>
      <c r="D112" s="58"/>
      <c r="E112" s="58"/>
      <c r="F112" s="58">
        <v>28</v>
      </c>
      <c r="G112" s="58"/>
      <c r="H112" s="58"/>
      <c r="I112" s="58"/>
      <c r="J112" s="58">
        <v>28</v>
      </c>
      <c r="K112" s="58"/>
      <c r="L112" s="209"/>
      <c r="M112" s="243">
        <v>30</v>
      </c>
      <c r="N112" s="58">
        <v>34</v>
      </c>
      <c r="O112" s="58"/>
      <c r="P112" s="58"/>
      <c r="Q112" s="58">
        <v>36</v>
      </c>
      <c r="R112" s="58"/>
      <c r="S112" s="58"/>
      <c r="T112" s="58"/>
      <c r="U112" s="58"/>
      <c r="V112" s="59">
        <v>29</v>
      </c>
      <c r="W112" s="58">
        <v>34</v>
      </c>
      <c r="X112" s="61"/>
      <c r="Y112" s="53">
        <f>COUNT(D112:W112)</f>
        <v>7</v>
      </c>
      <c r="Z112" s="54">
        <f>IF(Y112=0,0,AVERAGE(D112:W112))</f>
        <v>31.285714285714285</v>
      </c>
      <c r="AA112" s="54">
        <f>IF(Y112=0,0,IF(Y112&gt;7,AVERAGE(LARGE(D112:W112,{1,2,3,4,5,6,7,8})),0))</f>
        <v>0</v>
      </c>
      <c r="AB112" s="54">
        <f>IF(Y112=0,0,IF(Y112&gt;7,SUM(LARGE(D112:W112,{1,2,3,4,5,6,7,8})),0))</f>
        <v>0</v>
      </c>
    </row>
    <row r="113" spans="1:28" s="193" customFormat="1" ht="15.75">
      <c r="A113" s="55" t="s">
        <v>310</v>
      </c>
      <c r="B113" s="62" t="s">
        <v>7</v>
      </c>
      <c r="C113" s="63" t="s">
        <v>53</v>
      </c>
      <c r="D113" s="58">
        <v>27</v>
      </c>
      <c r="E113" s="58">
        <v>34</v>
      </c>
      <c r="F113" s="58">
        <v>36</v>
      </c>
      <c r="G113" s="58">
        <v>34</v>
      </c>
      <c r="H113" s="58"/>
      <c r="I113" s="58"/>
      <c r="J113" s="58"/>
      <c r="K113" s="58"/>
      <c r="L113" s="209"/>
      <c r="M113" s="243"/>
      <c r="N113" s="58"/>
      <c r="O113" s="58"/>
      <c r="P113" s="58">
        <v>22</v>
      </c>
      <c r="Q113" s="58"/>
      <c r="R113" s="58"/>
      <c r="S113" s="58"/>
      <c r="T113" s="58"/>
      <c r="U113" s="58"/>
      <c r="V113" s="59">
        <v>34</v>
      </c>
      <c r="W113" s="58">
        <v>21</v>
      </c>
      <c r="X113" s="61"/>
      <c r="Y113" s="53">
        <f>COUNT(D113:W113)</f>
        <v>7</v>
      </c>
      <c r="Z113" s="54">
        <f>IF(Y113=0,0,AVERAGE(D113:W113))</f>
        <v>29.714285714285715</v>
      </c>
      <c r="AA113" s="54">
        <f>IF(Y113=0,0,IF(Y113&gt;7,AVERAGE(LARGE(D113:W113,{1,2,3,4,5,6,7,8})),0))</f>
        <v>0</v>
      </c>
      <c r="AB113" s="54">
        <f>IF(Y113=0,0,IF(Y113&gt;7,SUM(LARGE(D113:W113,{1,2,3,4,5,6,7,8})),0))</f>
        <v>0</v>
      </c>
    </row>
    <row r="114" spans="1:28" s="193" customFormat="1" ht="15.75">
      <c r="A114" s="55" t="s">
        <v>347</v>
      </c>
      <c r="B114" s="62" t="s">
        <v>4</v>
      </c>
      <c r="C114" s="63" t="s">
        <v>53</v>
      </c>
      <c r="D114" s="58"/>
      <c r="E114" s="58">
        <v>29</v>
      </c>
      <c r="F114" s="58">
        <v>30</v>
      </c>
      <c r="G114" s="58">
        <v>34</v>
      </c>
      <c r="H114" s="58">
        <v>26</v>
      </c>
      <c r="I114" s="58"/>
      <c r="J114" s="58"/>
      <c r="K114" s="58"/>
      <c r="L114" s="209"/>
      <c r="M114" s="243">
        <v>26</v>
      </c>
      <c r="N114" s="58">
        <v>25</v>
      </c>
      <c r="O114" s="58">
        <v>28</v>
      </c>
      <c r="P114" s="58"/>
      <c r="Q114" s="58"/>
      <c r="R114" s="58"/>
      <c r="S114" s="58"/>
      <c r="T114" s="58"/>
      <c r="U114" s="58"/>
      <c r="V114" s="59"/>
      <c r="W114" s="58"/>
      <c r="X114" s="61"/>
      <c r="Y114" s="53">
        <f>COUNT(D114:W114)</f>
        <v>7</v>
      </c>
      <c r="Z114" s="54">
        <f>IF(Y114=0,0,AVERAGE(D114:W114))</f>
        <v>28.285714285714285</v>
      </c>
      <c r="AA114" s="54">
        <f>IF(Y114=0,0,IF(Y114&gt;7,AVERAGE(LARGE(D114:W114,{1,2,3,4,5,6,7,8})),0))</f>
        <v>0</v>
      </c>
      <c r="AB114" s="54">
        <f>IF(Y114=0,0,IF(Y114&gt;7,SUM(LARGE(D114:W114,{1,2,3,4,5,6,7,8})),0))</f>
        <v>0</v>
      </c>
    </row>
    <row r="115" spans="1:28" s="193" customFormat="1" ht="15.75">
      <c r="A115" s="55" t="s">
        <v>233</v>
      </c>
      <c r="B115" s="62" t="s">
        <v>6</v>
      </c>
      <c r="C115" s="57" t="s">
        <v>53</v>
      </c>
      <c r="D115" s="58"/>
      <c r="E115" s="58">
        <v>25</v>
      </c>
      <c r="F115" s="58"/>
      <c r="G115" s="58">
        <v>16</v>
      </c>
      <c r="H115" s="58">
        <v>32</v>
      </c>
      <c r="I115" s="58">
        <v>33</v>
      </c>
      <c r="J115" s="58"/>
      <c r="K115" s="58"/>
      <c r="L115" s="209"/>
      <c r="M115" s="243"/>
      <c r="N115" s="58"/>
      <c r="O115" s="58">
        <v>33</v>
      </c>
      <c r="P115" s="58">
        <v>28</v>
      </c>
      <c r="Q115" s="58">
        <v>28</v>
      </c>
      <c r="R115" s="58"/>
      <c r="S115" s="58"/>
      <c r="T115" s="58"/>
      <c r="U115" s="58"/>
      <c r="V115" s="59"/>
      <c r="W115" s="58"/>
      <c r="X115" s="60"/>
      <c r="Y115" s="53">
        <f>COUNT(D115:W115)</f>
        <v>7</v>
      </c>
      <c r="Z115" s="54">
        <f>IF(Y115=0,0,AVERAGE(D115:W115))</f>
        <v>27.857142857142858</v>
      </c>
      <c r="AA115" s="54">
        <f>IF(Y115=0,0,IF(Y115&gt;7,AVERAGE(LARGE(D115:W115,{1,2,3,4,5,6,7,8})),0))</f>
        <v>0</v>
      </c>
      <c r="AB115" s="54">
        <f>IF(Y115=0,0,IF(Y115&gt;7,SUM(LARGE(D115:W115,{1,2,3,4,5,6,7,8})),0))</f>
        <v>0</v>
      </c>
    </row>
    <row r="116" spans="1:28" s="193" customFormat="1" ht="15.75">
      <c r="A116" s="55" t="s">
        <v>376</v>
      </c>
      <c r="B116" s="62" t="s">
        <v>10</v>
      </c>
      <c r="C116" s="63" t="s">
        <v>53</v>
      </c>
      <c r="D116" s="58"/>
      <c r="E116" s="58">
        <v>18</v>
      </c>
      <c r="F116" s="58">
        <v>19</v>
      </c>
      <c r="G116" s="58"/>
      <c r="H116" s="58"/>
      <c r="I116" s="58"/>
      <c r="J116" s="58"/>
      <c r="K116" s="58">
        <v>27</v>
      </c>
      <c r="L116" s="209"/>
      <c r="M116" s="243">
        <v>25</v>
      </c>
      <c r="N116" s="58"/>
      <c r="O116" s="58">
        <v>31</v>
      </c>
      <c r="P116" s="58">
        <v>31</v>
      </c>
      <c r="Q116" s="58">
        <v>34</v>
      </c>
      <c r="R116" s="58"/>
      <c r="S116" s="58"/>
      <c r="T116" s="58"/>
      <c r="U116" s="58"/>
      <c r="V116" s="59"/>
      <c r="W116" s="58"/>
      <c r="X116" s="61"/>
      <c r="Y116" s="53">
        <f>COUNT(D116:W116)</f>
        <v>7</v>
      </c>
      <c r="Z116" s="54">
        <f>IF(Y116=0,0,AVERAGE(D116:W116))</f>
        <v>26.428571428571427</v>
      </c>
      <c r="AA116" s="54">
        <f>IF(Y116=0,0,IF(Y116&gt;7,AVERAGE(LARGE(D116:W116,{1,2,3,4,5,6,7,8})),0))</f>
        <v>0</v>
      </c>
      <c r="AB116" s="54">
        <f>IF(Y116=0,0,IF(Y116&gt;7,SUM(LARGE(D116:W116,{1,2,3,4,5,6,7,8})),0))</f>
        <v>0</v>
      </c>
    </row>
    <row r="117" spans="1:28" s="193" customFormat="1" ht="15.75">
      <c r="A117" s="55" t="s">
        <v>114</v>
      </c>
      <c r="B117" s="62" t="s">
        <v>10</v>
      </c>
      <c r="C117" s="63" t="s">
        <v>53</v>
      </c>
      <c r="D117" s="58"/>
      <c r="E117" s="58">
        <v>24</v>
      </c>
      <c r="F117" s="58">
        <v>26</v>
      </c>
      <c r="G117" s="58"/>
      <c r="H117" s="58">
        <v>24</v>
      </c>
      <c r="I117" s="58"/>
      <c r="J117" s="58"/>
      <c r="K117" s="58">
        <v>33</v>
      </c>
      <c r="L117" s="209">
        <v>28</v>
      </c>
      <c r="M117" s="243">
        <v>18</v>
      </c>
      <c r="N117" s="58"/>
      <c r="O117" s="58"/>
      <c r="P117" s="58"/>
      <c r="Q117" s="58"/>
      <c r="R117" s="58"/>
      <c r="S117" s="58"/>
      <c r="T117" s="58"/>
      <c r="U117" s="58"/>
      <c r="V117" s="59">
        <v>29</v>
      </c>
      <c r="W117" s="58"/>
      <c r="X117" s="61"/>
      <c r="Y117" s="53">
        <f>COUNT(D117:W117)</f>
        <v>7</v>
      </c>
      <c r="Z117" s="54">
        <f>IF(Y117=0,0,AVERAGE(D117:W117))</f>
        <v>26</v>
      </c>
      <c r="AA117" s="54">
        <f>IF(Y117=0,0,IF(Y117&gt;7,AVERAGE(LARGE(D117:W117,{1,2,3,4,5,6,7,8})),0))</f>
        <v>0</v>
      </c>
      <c r="AB117" s="54">
        <f>IF(Y117=0,0,IF(Y117&gt;7,SUM(LARGE(D117:W117,{1,2,3,4,5,6,7,8})),0))</f>
        <v>0</v>
      </c>
    </row>
    <row r="118" spans="1:28" s="193" customFormat="1" ht="15.75">
      <c r="A118" s="55" t="s">
        <v>265</v>
      </c>
      <c r="B118" s="62" t="s">
        <v>7</v>
      </c>
      <c r="C118" s="63" t="s">
        <v>53</v>
      </c>
      <c r="D118" s="58"/>
      <c r="E118" s="58">
        <v>44</v>
      </c>
      <c r="F118" s="58">
        <v>40</v>
      </c>
      <c r="G118" s="58"/>
      <c r="H118" s="58">
        <v>43</v>
      </c>
      <c r="I118" s="58"/>
      <c r="J118" s="58"/>
      <c r="K118" s="58"/>
      <c r="L118" s="209"/>
      <c r="M118" s="243"/>
      <c r="N118" s="58">
        <v>44</v>
      </c>
      <c r="O118" s="58">
        <v>41</v>
      </c>
      <c r="P118" s="58"/>
      <c r="Q118" s="58"/>
      <c r="R118" s="58"/>
      <c r="S118" s="58"/>
      <c r="T118" s="58"/>
      <c r="U118" s="58"/>
      <c r="V118" s="59">
        <v>44</v>
      </c>
      <c r="W118" s="58"/>
      <c r="X118" s="61"/>
      <c r="Y118" s="53">
        <f>COUNT(D118:W118)</f>
        <v>6</v>
      </c>
      <c r="Z118" s="54">
        <f>IF(Y118=0,0,AVERAGE(D118:W118))</f>
        <v>42.666666666666664</v>
      </c>
      <c r="AA118" s="54">
        <f>IF(Y118=0,0,IF(Y118&gt;7,AVERAGE(LARGE(D118:W118,{1,2,3,4,5,6,7,8})),0))</f>
        <v>0</v>
      </c>
      <c r="AB118" s="54">
        <f>IF(Y118=0,0,IF(Y118&gt;7,SUM(LARGE(D118:W118,{1,2,3,4,5,6,7,8})),0))</f>
        <v>0</v>
      </c>
    </row>
    <row r="119" spans="1:28" s="193" customFormat="1" ht="15.75">
      <c r="A119" s="266" t="s">
        <v>553</v>
      </c>
      <c r="B119" s="236" t="s">
        <v>7</v>
      </c>
      <c r="C119" s="237" t="s">
        <v>53</v>
      </c>
      <c r="D119" s="238"/>
      <c r="E119" s="58"/>
      <c r="F119" s="58"/>
      <c r="G119" s="58"/>
      <c r="H119" s="58"/>
      <c r="I119" s="58"/>
      <c r="J119" s="58"/>
      <c r="K119" s="58"/>
      <c r="L119" s="209"/>
      <c r="M119" s="243">
        <v>41</v>
      </c>
      <c r="N119" s="58">
        <v>39</v>
      </c>
      <c r="O119" s="58">
        <v>43</v>
      </c>
      <c r="P119" s="58">
        <v>42</v>
      </c>
      <c r="Q119" s="58"/>
      <c r="R119" s="58"/>
      <c r="S119" s="58"/>
      <c r="T119" s="58"/>
      <c r="U119" s="58"/>
      <c r="V119" s="59">
        <v>44</v>
      </c>
      <c r="W119" s="58">
        <v>45</v>
      </c>
      <c r="X119" s="61"/>
      <c r="Y119" s="53">
        <f>COUNT(D119:W119)</f>
        <v>6</v>
      </c>
      <c r="Z119" s="54">
        <f>IF(Y119=0,0,AVERAGE(D119:W119))</f>
        <v>42.333333333333336</v>
      </c>
      <c r="AA119" s="54">
        <f>IF(Y119=0,0,IF(Y119&gt;7,AVERAGE(LARGE(D119:W119,{1,2,3,4,5,6,7,8})),0))</f>
        <v>0</v>
      </c>
      <c r="AB119" s="54">
        <f>IF(Y119=0,0,IF(Y119&gt;7,SUM(LARGE(D119:W119,{1,2,3,4,5,6,7,8})),0))</f>
        <v>0</v>
      </c>
    </row>
    <row r="120" spans="1:28" s="193" customFormat="1" ht="15.75">
      <c r="A120" s="55" t="s">
        <v>298</v>
      </c>
      <c r="B120" s="62" t="s">
        <v>9</v>
      </c>
      <c r="C120" s="63" t="s">
        <v>53</v>
      </c>
      <c r="D120" s="58"/>
      <c r="E120" s="58"/>
      <c r="F120" s="58"/>
      <c r="G120" s="58"/>
      <c r="H120" s="58"/>
      <c r="I120" s="58">
        <v>38</v>
      </c>
      <c r="J120" s="58">
        <v>43</v>
      </c>
      <c r="K120" s="58"/>
      <c r="L120" s="209">
        <v>40</v>
      </c>
      <c r="M120" s="243"/>
      <c r="N120" s="58"/>
      <c r="O120" s="58">
        <v>42</v>
      </c>
      <c r="P120" s="58"/>
      <c r="Q120" s="58"/>
      <c r="R120" s="58"/>
      <c r="S120" s="58"/>
      <c r="T120" s="58"/>
      <c r="U120" s="58"/>
      <c r="V120" s="59">
        <v>40</v>
      </c>
      <c r="W120" s="58">
        <v>45</v>
      </c>
      <c r="X120" s="61"/>
      <c r="Y120" s="53">
        <f>COUNT(D120:W120)</f>
        <v>6</v>
      </c>
      <c r="Z120" s="54">
        <f>IF(Y120=0,0,AVERAGE(D120:W120))</f>
        <v>41.333333333333336</v>
      </c>
      <c r="AA120" s="54">
        <f>IF(Y120=0,0,IF(Y120&gt;7,AVERAGE(LARGE(D120:W120,{1,2,3,4,5,6,7,8})),0))</f>
        <v>0</v>
      </c>
      <c r="AB120" s="54">
        <f>IF(Y120=0,0,IF(Y120&gt;7,SUM(LARGE(D120:W120,{1,2,3,4,5,6,7,8})),0))</f>
        <v>0</v>
      </c>
    </row>
    <row r="121" spans="1:28" s="193" customFormat="1" ht="15.75">
      <c r="A121" s="55" t="s">
        <v>238</v>
      </c>
      <c r="B121" s="62" t="s">
        <v>90</v>
      </c>
      <c r="C121" s="63" t="s">
        <v>53</v>
      </c>
      <c r="D121" s="58"/>
      <c r="E121" s="58"/>
      <c r="F121" s="58">
        <v>39</v>
      </c>
      <c r="G121" s="58">
        <v>42</v>
      </c>
      <c r="H121" s="58">
        <v>41</v>
      </c>
      <c r="I121" s="58"/>
      <c r="J121" s="58"/>
      <c r="K121" s="58"/>
      <c r="L121" s="209"/>
      <c r="M121" s="243"/>
      <c r="N121" s="58"/>
      <c r="O121" s="58">
        <v>48</v>
      </c>
      <c r="P121" s="58">
        <v>34</v>
      </c>
      <c r="Q121" s="58"/>
      <c r="R121" s="58"/>
      <c r="S121" s="58"/>
      <c r="T121" s="59"/>
      <c r="U121" s="58"/>
      <c r="V121" s="59">
        <v>42</v>
      </c>
      <c r="W121" s="58"/>
      <c r="X121" s="61"/>
      <c r="Y121" s="53">
        <f>COUNT(D121:W121)</f>
        <v>6</v>
      </c>
      <c r="Z121" s="54">
        <f>IF(Y121=0,0,AVERAGE(D121:W121))</f>
        <v>41</v>
      </c>
      <c r="AA121" s="54">
        <f>IF(Y121=0,0,IF(Y121&gt;7,AVERAGE(LARGE(D121:W121,{1,2,3,4,5,6,7,8})),0))</f>
        <v>0</v>
      </c>
      <c r="AB121" s="54">
        <f>IF(Y121=0,0,IF(Y121&gt;7,SUM(LARGE(D121:W121,{1,2,3,4,5,6,7,8})),0))</f>
        <v>0</v>
      </c>
    </row>
    <row r="122" spans="1:28" s="193" customFormat="1" ht="15.75">
      <c r="A122" s="55" t="s">
        <v>339</v>
      </c>
      <c r="B122" s="62" t="s">
        <v>9</v>
      </c>
      <c r="C122" s="63" t="s">
        <v>53</v>
      </c>
      <c r="D122" s="58">
        <v>31</v>
      </c>
      <c r="E122" s="58"/>
      <c r="F122" s="58">
        <v>43</v>
      </c>
      <c r="G122" s="58">
        <v>39</v>
      </c>
      <c r="H122" s="58"/>
      <c r="I122" s="58"/>
      <c r="J122" s="58"/>
      <c r="K122" s="58"/>
      <c r="L122" s="209">
        <v>44</v>
      </c>
      <c r="M122" s="243"/>
      <c r="N122" s="58"/>
      <c r="O122" s="58">
        <v>39</v>
      </c>
      <c r="P122" s="58"/>
      <c r="Q122" s="58"/>
      <c r="R122" s="58"/>
      <c r="S122" s="58"/>
      <c r="T122" s="58"/>
      <c r="U122" s="58"/>
      <c r="V122" s="59">
        <v>41</v>
      </c>
      <c r="W122" s="58"/>
      <c r="X122" s="60"/>
      <c r="Y122" s="53">
        <f>COUNT(D122:W122)</f>
        <v>6</v>
      </c>
      <c r="Z122" s="54">
        <f>IF(Y122=0,0,AVERAGE(D122:W122))</f>
        <v>39.5</v>
      </c>
      <c r="AA122" s="54">
        <f>IF(Y122=0,0,IF(Y122&gt;7,AVERAGE(LARGE(D122:W122,{1,2,3,4,5,6,7,8})),0))</f>
        <v>0</v>
      </c>
      <c r="AB122" s="54">
        <f>IF(Y122=0,0,IF(Y122&gt;7,SUM(LARGE(D122:W122,{1,2,3,4,5,6,7,8})),0))</f>
        <v>0</v>
      </c>
    </row>
    <row r="123" spans="1:28" s="193" customFormat="1" ht="15.75">
      <c r="A123" s="55" t="s">
        <v>231</v>
      </c>
      <c r="B123" s="62" t="s">
        <v>5</v>
      </c>
      <c r="C123" s="63" t="s">
        <v>53</v>
      </c>
      <c r="D123" s="58">
        <v>39</v>
      </c>
      <c r="E123" s="58">
        <v>41</v>
      </c>
      <c r="F123" s="58"/>
      <c r="G123" s="58">
        <v>36</v>
      </c>
      <c r="H123" s="58"/>
      <c r="I123" s="58">
        <v>43</v>
      </c>
      <c r="J123" s="58">
        <v>33</v>
      </c>
      <c r="K123" s="58"/>
      <c r="L123" s="209"/>
      <c r="M123" s="243">
        <v>36</v>
      </c>
      <c r="N123" s="58"/>
      <c r="O123" s="58"/>
      <c r="P123" s="58"/>
      <c r="Q123" s="58"/>
      <c r="R123" s="58"/>
      <c r="S123" s="58"/>
      <c r="T123" s="58"/>
      <c r="U123" s="58"/>
      <c r="V123" s="59"/>
      <c r="W123" s="58"/>
      <c r="X123" s="61"/>
      <c r="Y123" s="53">
        <f>COUNT(D123:W123)</f>
        <v>6</v>
      </c>
      <c r="Z123" s="54">
        <f>IF(Y123=0,0,AVERAGE(D123:W123))</f>
        <v>38</v>
      </c>
      <c r="AA123" s="54">
        <f>IF(Y123=0,0,IF(Y123&gt;7,AVERAGE(LARGE(D123:W123,{1,2,3,4,5,6,7,8})),0))</f>
        <v>0</v>
      </c>
      <c r="AB123" s="54">
        <f>IF(Y123=0,0,IF(Y123&gt;7,SUM(LARGE(D123:W123,{1,2,3,4,5,6,7,8})),0))</f>
        <v>0</v>
      </c>
    </row>
    <row r="124" spans="1:28" s="193" customFormat="1" ht="15.75">
      <c r="A124" s="55" t="s">
        <v>394</v>
      </c>
      <c r="B124" s="62" t="s">
        <v>10</v>
      </c>
      <c r="C124" s="63" t="s">
        <v>53</v>
      </c>
      <c r="D124" s="58">
        <v>36</v>
      </c>
      <c r="E124" s="58"/>
      <c r="F124" s="58">
        <v>41</v>
      </c>
      <c r="G124" s="58">
        <v>41</v>
      </c>
      <c r="H124" s="58"/>
      <c r="I124" s="58"/>
      <c r="J124" s="58"/>
      <c r="K124" s="58"/>
      <c r="L124" s="209"/>
      <c r="M124" s="243">
        <v>38</v>
      </c>
      <c r="N124" s="58"/>
      <c r="O124" s="58">
        <v>31</v>
      </c>
      <c r="P124" s="58"/>
      <c r="Q124" s="58"/>
      <c r="R124" s="58"/>
      <c r="S124" s="58"/>
      <c r="T124" s="58"/>
      <c r="U124" s="58"/>
      <c r="V124" s="59">
        <v>36</v>
      </c>
      <c r="W124" s="58"/>
      <c r="X124" s="61"/>
      <c r="Y124" s="53">
        <f>COUNT(D124:W124)</f>
        <v>6</v>
      </c>
      <c r="Z124" s="54">
        <f>IF(Y124=0,0,AVERAGE(D124:W124))</f>
        <v>37.166666666666664</v>
      </c>
      <c r="AA124" s="54">
        <f>IF(Y124=0,0,IF(Y124&gt;7,AVERAGE(LARGE(D124:W124,{1,2,3,4,5,6,7,8})),0))</f>
        <v>0</v>
      </c>
      <c r="AB124" s="54">
        <f>IF(Y124=0,0,IF(Y124&gt;7,SUM(LARGE(D124:W124,{1,2,3,4,5,6,7,8})),0))</f>
        <v>0</v>
      </c>
    </row>
    <row r="125" spans="1:28" s="193" customFormat="1" ht="15.75">
      <c r="A125" s="55" t="s">
        <v>369</v>
      </c>
      <c r="B125" s="62" t="s">
        <v>3</v>
      </c>
      <c r="C125" s="63" t="s">
        <v>53</v>
      </c>
      <c r="D125" s="58"/>
      <c r="E125" s="58">
        <v>38</v>
      </c>
      <c r="F125" s="58"/>
      <c r="G125" s="58"/>
      <c r="H125" s="58"/>
      <c r="I125" s="58">
        <v>34</v>
      </c>
      <c r="J125" s="58">
        <v>31</v>
      </c>
      <c r="K125" s="58"/>
      <c r="L125" s="209">
        <v>42</v>
      </c>
      <c r="M125" s="243">
        <v>39</v>
      </c>
      <c r="N125" s="58"/>
      <c r="O125" s="58">
        <v>37</v>
      </c>
      <c r="P125" s="58"/>
      <c r="Q125" s="58"/>
      <c r="R125" s="58"/>
      <c r="S125" s="58"/>
      <c r="T125" s="58"/>
      <c r="U125" s="58"/>
      <c r="V125" s="59"/>
      <c r="W125" s="58"/>
      <c r="X125" s="61"/>
      <c r="Y125" s="53">
        <f>COUNT(D125:W125)</f>
        <v>6</v>
      </c>
      <c r="Z125" s="54">
        <f>IF(Y125=0,0,AVERAGE(D125:W125))</f>
        <v>36.833333333333336</v>
      </c>
      <c r="AA125" s="54">
        <f>IF(Y125=0,0,IF(Y125&gt;7,AVERAGE(LARGE(D125:W125,{1,2,3,4,5,6,7,8})),0))</f>
        <v>0</v>
      </c>
      <c r="AB125" s="54">
        <f>IF(Y125=0,0,IF(Y125&gt;7,SUM(LARGE(D125:W125,{1,2,3,4,5,6,7,8})),0))</f>
        <v>0</v>
      </c>
    </row>
    <row r="126" spans="1:28" s="193" customFormat="1" ht="15.75">
      <c r="A126" s="55" t="s">
        <v>304</v>
      </c>
      <c r="B126" s="62" t="s">
        <v>3</v>
      </c>
      <c r="C126" s="63" t="s">
        <v>53</v>
      </c>
      <c r="D126" s="58">
        <v>34</v>
      </c>
      <c r="E126" s="58">
        <v>38</v>
      </c>
      <c r="F126" s="58"/>
      <c r="G126" s="58">
        <v>38</v>
      </c>
      <c r="H126" s="58"/>
      <c r="I126" s="58"/>
      <c r="J126" s="58"/>
      <c r="K126" s="58"/>
      <c r="L126" s="209">
        <v>33</v>
      </c>
      <c r="M126" s="243">
        <v>29</v>
      </c>
      <c r="N126" s="58"/>
      <c r="O126" s="58"/>
      <c r="P126" s="58"/>
      <c r="Q126" s="58"/>
      <c r="R126" s="58"/>
      <c r="S126" s="58"/>
      <c r="T126" s="58"/>
      <c r="U126" s="58"/>
      <c r="V126" s="59">
        <v>45</v>
      </c>
      <c r="W126" s="58"/>
      <c r="X126" s="61"/>
      <c r="Y126" s="53">
        <f>COUNT(D126:W126)</f>
        <v>6</v>
      </c>
      <c r="Z126" s="54">
        <f>IF(Y126=0,0,AVERAGE(D126:W126))</f>
        <v>36.166666666666664</v>
      </c>
      <c r="AA126" s="54">
        <f>IF(Y126=0,0,IF(Y126&gt;7,AVERAGE(LARGE(D126:W126,{1,2,3,4,5,6,7,8})),0))</f>
        <v>0</v>
      </c>
      <c r="AB126" s="54">
        <f>IF(Y126=0,0,IF(Y126&gt;7,SUM(LARGE(D126:W126,{1,2,3,4,5,6,7,8})),0))</f>
        <v>0</v>
      </c>
    </row>
    <row r="127" spans="1:28" s="193" customFormat="1" ht="15.75">
      <c r="A127" s="55" t="s">
        <v>88</v>
      </c>
      <c r="B127" s="62" t="s">
        <v>5</v>
      </c>
      <c r="C127" s="63" t="s">
        <v>53</v>
      </c>
      <c r="D127" s="58"/>
      <c r="E127" s="58">
        <v>35</v>
      </c>
      <c r="F127" s="58">
        <v>42</v>
      </c>
      <c r="G127" s="58">
        <v>37</v>
      </c>
      <c r="H127" s="58"/>
      <c r="I127" s="58"/>
      <c r="J127" s="58"/>
      <c r="K127" s="58">
        <v>33</v>
      </c>
      <c r="L127" s="209"/>
      <c r="M127" s="243">
        <v>33</v>
      </c>
      <c r="N127" s="58">
        <v>33</v>
      </c>
      <c r="O127" s="58"/>
      <c r="P127" s="58"/>
      <c r="Q127" s="58"/>
      <c r="R127" s="58"/>
      <c r="S127" s="58"/>
      <c r="T127" s="58"/>
      <c r="U127" s="58"/>
      <c r="V127" s="59"/>
      <c r="W127" s="58"/>
      <c r="X127" s="61"/>
      <c r="Y127" s="53">
        <f>COUNT(D127:W127)</f>
        <v>6</v>
      </c>
      <c r="Z127" s="54">
        <f>IF(Y127=0,0,AVERAGE(D127:W127))</f>
        <v>35.5</v>
      </c>
      <c r="AA127" s="54">
        <f>IF(Y127=0,0,IF(Y127&gt;7,AVERAGE(LARGE(D127:W127,{1,2,3,4,5,6,7,8})),0))</f>
        <v>0</v>
      </c>
      <c r="AB127" s="54">
        <f>IF(Y127=0,0,IF(Y127&gt;7,SUM(LARGE(D127:W127,{1,2,3,4,5,6,7,8})),0))</f>
        <v>0</v>
      </c>
    </row>
    <row r="128" spans="1:28" s="193" customFormat="1" ht="15.75">
      <c r="A128" s="55" t="s">
        <v>327</v>
      </c>
      <c r="B128" s="62" t="s">
        <v>6</v>
      </c>
      <c r="C128" s="63" t="s">
        <v>53</v>
      </c>
      <c r="D128" s="58"/>
      <c r="E128" s="58">
        <v>34</v>
      </c>
      <c r="F128" s="58">
        <v>37</v>
      </c>
      <c r="G128" s="58">
        <v>35</v>
      </c>
      <c r="H128" s="58"/>
      <c r="I128" s="58">
        <v>35</v>
      </c>
      <c r="J128" s="58"/>
      <c r="K128" s="58"/>
      <c r="L128" s="209">
        <v>41</v>
      </c>
      <c r="M128" s="243">
        <v>31</v>
      </c>
      <c r="N128" s="58"/>
      <c r="O128" s="58"/>
      <c r="P128" s="58"/>
      <c r="Q128" s="58"/>
      <c r="R128" s="58"/>
      <c r="S128" s="58"/>
      <c r="T128" s="58"/>
      <c r="U128" s="58"/>
      <c r="V128" s="59"/>
      <c r="W128" s="58"/>
      <c r="X128" s="61"/>
      <c r="Y128" s="53">
        <f>COUNT(D128:W128)</f>
        <v>6</v>
      </c>
      <c r="Z128" s="54">
        <f>IF(Y128=0,0,AVERAGE(D128:W128))</f>
        <v>35.5</v>
      </c>
      <c r="AA128" s="54">
        <f>IF(Y128=0,0,IF(Y128&gt;7,AVERAGE(LARGE(D128:W128,{1,2,3,4,5,6,7,8})),0))</f>
        <v>0</v>
      </c>
      <c r="AB128" s="54">
        <f>IF(Y128=0,0,IF(Y128&gt;7,SUM(LARGE(D128:W128,{1,2,3,4,5,6,7,8})),0))</f>
        <v>0</v>
      </c>
    </row>
    <row r="129" spans="1:28" s="193" customFormat="1" ht="15.75">
      <c r="A129" s="55" t="s">
        <v>486</v>
      </c>
      <c r="B129" s="62" t="s">
        <v>4</v>
      </c>
      <c r="C129" s="63" t="s">
        <v>53</v>
      </c>
      <c r="D129" s="58"/>
      <c r="E129" s="58"/>
      <c r="F129" s="58"/>
      <c r="G129" s="58">
        <v>30</v>
      </c>
      <c r="H129" s="58">
        <v>33</v>
      </c>
      <c r="I129" s="58"/>
      <c r="J129" s="58"/>
      <c r="K129" s="58"/>
      <c r="L129" s="209"/>
      <c r="M129" s="243"/>
      <c r="N129" s="58"/>
      <c r="O129" s="58">
        <v>30</v>
      </c>
      <c r="P129" s="58">
        <v>32</v>
      </c>
      <c r="Q129" s="58"/>
      <c r="R129" s="58"/>
      <c r="S129" s="58"/>
      <c r="T129" s="58"/>
      <c r="U129" s="58"/>
      <c r="V129" s="59">
        <v>37</v>
      </c>
      <c r="W129" s="69">
        <v>31</v>
      </c>
      <c r="X129" s="61"/>
      <c r="Y129" s="53">
        <f>COUNT(D129:W129)</f>
        <v>6</v>
      </c>
      <c r="Z129" s="54">
        <f>IF(Y129=0,0,AVERAGE(D129:W129))</f>
        <v>32.166666666666664</v>
      </c>
      <c r="AA129" s="54">
        <f>IF(Y129=0,0,IF(Y129&gt;7,AVERAGE(LARGE(D129:W129,{1,2,3,4,5,6,7,8})),0))</f>
        <v>0</v>
      </c>
      <c r="AB129" s="54">
        <f>IF(Y129=0,0,IF(Y129&gt;7,SUM(LARGE(D129:W129,{1,2,3,4,5,6,7,8})),0))</f>
        <v>0</v>
      </c>
    </row>
    <row r="130" spans="1:28" s="193" customFormat="1" ht="15.75">
      <c r="A130" s="55" t="s">
        <v>413</v>
      </c>
      <c r="B130" s="62" t="s">
        <v>4</v>
      </c>
      <c r="C130" s="63" t="s">
        <v>53</v>
      </c>
      <c r="D130" s="58"/>
      <c r="E130" s="58">
        <v>37</v>
      </c>
      <c r="F130" s="58">
        <v>30</v>
      </c>
      <c r="G130" s="58"/>
      <c r="H130" s="58"/>
      <c r="I130" s="58"/>
      <c r="J130" s="58"/>
      <c r="K130" s="58">
        <v>38</v>
      </c>
      <c r="L130" s="209"/>
      <c r="M130" s="243">
        <v>29</v>
      </c>
      <c r="N130" s="58"/>
      <c r="O130" s="58">
        <v>29</v>
      </c>
      <c r="P130" s="58">
        <v>29</v>
      </c>
      <c r="Q130" s="58"/>
      <c r="R130" s="58"/>
      <c r="S130" s="58"/>
      <c r="T130" s="58"/>
      <c r="U130" s="58"/>
      <c r="V130" s="59"/>
      <c r="W130" s="58"/>
      <c r="X130" s="61"/>
      <c r="Y130" s="53">
        <f>COUNT(D130:W130)</f>
        <v>6</v>
      </c>
      <c r="Z130" s="54">
        <f>IF(Y130=0,0,AVERAGE(D130:W130))</f>
        <v>32</v>
      </c>
      <c r="AA130" s="54">
        <f>IF(Y130=0,0,IF(Y130&gt;7,AVERAGE(LARGE(D130:W130,{1,2,3,4,5,6,7,8})),0))</f>
        <v>0</v>
      </c>
      <c r="AB130" s="54">
        <f>IF(Y130=0,0,IF(Y130&gt;7,SUM(LARGE(D130:W130,{1,2,3,4,5,6,7,8})),0))</f>
        <v>0</v>
      </c>
    </row>
    <row r="131" spans="1:28" s="193" customFormat="1" ht="15.75">
      <c r="A131" s="55" t="s">
        <v>86</v>
      </c>
      <c r="B131" s="62" t="s">
        <v>5</v>
      </c>
      <c r="C131" s="63" t="s">
        <v>53</v>
      </c>
      <c r="D131" s="58"/>
      <c r="E131" s="58">
        <v>36</v>
      </c>
      <c r="F131" s="58">
        <v>34</v>
      </c>
      <c r="G131" s="58">
        <v>31</v>
      </c>
      <c r="H131" s="58"/>
      <c r="I131" s="58"/>
      <c r="J131" s="58"/>
      <c r="K131" s="58">
        <v>32</v>
      </c>
      <c r="L131" s="209"/>
      <c r="M131" s="243">
        <v>28</v>
      </c>
      <c r="N131" s="58">
        <v>28</v>
      </c>
      <c r="O131" s="58"/>
      <c r="P131" s="58"/>
      <c r="Q131" s="58"/>
      <c r="R131" s="58"/>
      <c r="S131" s="58"/>
      <c r="T131" s="58"/>
      <c r="U131" s="58"/>
      <c r="V131" s="59"/>
      <c r="W131" s="58"/>
      <c r="X131" s="61"/>
      <c r="Y131" s="53">
        <f>COUNT(D131:W131)</f>
        <v>6</v>
      </c>
      <c r="Z131" s="54">
        <f>IF(Y131=0,0,AVERAGE(D131:W131))</f>
        <v>31.5</v>
      </c>
      <c r="AA131" s="54">
        <f>IF(Y131=0,0,IF(Y131&gt;7,AVERAGE(LARGE(D131:W131,{1,2,3,4,5,6,7,8})),0))</f>
        <v>0</v>
      </c>
      <c r="AB131" s="54">
        <f>IF(Y131=0,0,IF(Y131&gt;7,SUM(LARGE(D131:W131,{1,2,3,4,5,6,7,8})),0))</f>
        <v>0</v>
      </c>
    </row>
    <row r="132" spans="1:28" s="193" customFormat="1" ht="15.75">
      <c r="A132" s="55" t="s">
        <v>457</v>
      </c>
      <c r="B132" s="62" t="s">
        <v>5</v>
      </c>
      <c r="C132" s="63" t="s">
        <v>53</v>
      </c>
      <c r="D132" s="58"/>
      <c r="E132" s="58"/>
      <c r="F132" s="58">
        <v>35</v>
      </c>
      <c r="G132" s="58">
        <v>31</v>
      </c>
      <c r="H132" s="58"/>
      <c r="I132" s="58"/>
      <c r="J132" s="58"/>
      <c r="K132" s="58"/>
      <c r="L132" s="209">
        <v>38</v>
      </c>
      <c r="M132" s="243">
        <v>22</v>
      </c>
      <c r="N132" s="58">
        <v>31</v>
      </c>
      <c r="O132" s="58"/>
      <c r="P132" s="58">
        <v>24</v>
      </c>
      <c r="Q132" s="58"/>
      <c r="R132" s="58"/>
      <c r="S132" s="58"/>
      <c r="T132" s="58"/>
      <c r="U132" s="58"/>
      <c r="V132" s="59"/>
      <c r="W132" s="58"/>
      <c r="X132" s="61"/>
      <c r="Y132" s="53">
        <f>COUNT(D132:W132)</f>
        <v>6</v>
      </c>
      <c r="Z132" s="54">
        <f>IF(Y132=0,0,AVERAGE(D132:W132))</f>
        <v>30.166666666666668</v>
      </c>
      <c r="AA132" s="54">
        <f>IF(Y132=0,0,IF(Y132&gt;7,AVERAGE(LARGE(D132:W132,{1,2,3,4,5,6,7,8})),0))</f>
        <v>0</v>
      </c>
      <c r="AB132" s="54">
        <f>IF(Y132=0,0,IF(Y132&gt;7,SUM(LARGE(D132:W132,{1,2,3,4,5,6,7,8})),0))</f>
        <v>0</v>
      </c>
    </row>
    <row r="133" spans="1:28" s="193" customFormat="1" ht="15.75">
      <c r="A133" s="55" t="s">
        <v>206</v>
      </c>
      <c r="B133" s="62" t="s">
        <v>5</v>
      </c>
      <c r="C133" s="63" t="s">
        <v>53</v>
      </c>
      <c r="D133" s="58"/>
      <c r="E133" s="58"/>
      <c r="F133" s="58">
        <v>25</v>
      </c>
      <c r="G133" s="58">
        <v>27</v>
      </c>
      <c r="H133" s="58"/>
      <c r="I133" s="58"/>
      <c r="J133" s="58"/>
      <c r="K133" s="58"/>
      <c r="L133" s="209"/>
      <c r="M133" s="243">
        <v>30</v>
      </c>
      <c r="N133" s="58"/>
      <c r="O133" s="58"/>
      <c r="P133" s="58">
        <v>25</v>
      </c>
      <c r="Q133" s="58"/>
      <c r="R133" s="58"/>
      <c r="S133" s="58"/>
      <c r="T133" s="58"/>
      <c r="U133" s="58"/>
      <c r="V133" s="59">
        <v>29</v>
      </c>
      <c r="W133" s="58">
        <v>34</v>
      </c>
      <c r="X133" s="61"/>
      <c r="Y133" s="53">
        <f>COUNT(D133:W133)</f>
        <v>6</v>
      </c>
      <c r="Z133" s="54">
        <f>IF(Y133=0,0,AVERAGE(D133:W133))</f>
        <v>28.333333333333332</v>
      </c>
      <c r="AA133" s="54">
        <f>IF(Y133=0,0,IF(Y133&gt;7,AVERAGE(LARGE(D133:W133,{1,2,3,4,5,6,7,8})),0))</f>
        <v>0</v>
      </c>
      <c r="AB133" s="54">
        <f>IF(Y133=0,0,IF(Y133&gt;7,SUM(LARGE(D133:W133,{1,2,3,4,5,6,7,8})),0))</f>
        <v>0</v>
      </c>
    </row>
    <row r="134" spans="1:28" s="193" customFormat="1" ht="15.75">
      <c r="A134" s="55" t="s">
        <v>197</v>
      </c>
      <c r="B134" s="62" t="s">
        <v>4</v>
      </c>
      <c r="C134" s="63" t="s">
        <v>53</v>
      </c>
      <c r="D134" s="58"/>
      <c r="E134" s="58"/>
      <c r="F134" s="58">
        <v>21</v>
      </c>
      <c r="G134" s="58">
        <v>31</v>
      </c>
      <c r="H134" s="58"/>
      <c r="I134" s="58"/>
      <c r="J134" s="58"/>
      <c r="K134" s="58">
        <v>30</v>
      </c>
      <c r="L134" s="209"/>
      <c r="M134" s="243">
        <v>31</v>
      </c>
      <c r="N134" s="58"/>
      <c r="O134" s="58"/>
      <c r="P134" s="58"/>
      <c r="Q134" s="58">
        <v>24</v>
      </c>
      <c r="R134" s="58"/>
      <c r="S134" s="58"/>
      <c r="T134" s="58"/>
      <c r="U134" s="58"/>
      <c r="V134" s="59">
        <v>26</v>
      </c>
      <c r="W134" s="58"/>
      <c r="X134" s="61"/>
      <c r="Y134" s="53">
        <f>COUNT(D134:W134)</f>
        <v>6</v>
      </c>
      <c r="Z134" s="54">
        <f>IF(Y134=0,0,AVERAGE(D134:W134))</f>
        <v>27.166666666666668</v>
      </c>
      <c r="AA134" s="54">
        <f>IF(Y134=0,0,IF(Y134&gt;7,AVERAGE(LARGE(D134:W134,{1,2,3,4,5,6,7,8})),0))</f>
        <v>0</v>
      </c>
      <c r="AB134" s="54">
        <f>IF(Y134=0,0,IF(Y134&gt;7,SUM(LARGE(D134:W134,{1,2,3,4,5,6,7,8})),0))</f>
        <v>0</v>
      </c>
    </row>
    <row r="135" spans="1:28" s="193" customFormat="1" ht="15.75">
      <c r="A135" s="55" t="s">
        <v>422</v>
      </c>
      <c r="B135" s="62" t="s">
        <v>7</v>
      </c>
      <c r="C135" s="63" t="s">
        <v>53</v>
      </c>
      <c r="D135" s="58">
        <v>42</v>
      </c>
      <c r="E135" s="58">
        <v>41</v>
      </c>
      <c r="F135" s="58">
        <v>44</v>
      </c>
      <c r="G135" s="58">
        <v>37</v>
      </c>
      <c r="H135" s="58"/>
      <c r="I135" s="58"/>
      <c r="J135" s="58"/>
      <c r="K135" s="58"/>
      <c r="L135" s="209">
        <v>40</v>
      </c>
      <c r="M135" s="243"/>
      <c r="N135" s="58"/>
      <c r="O135" s="58"/>
      <c r="P135" s="58"/>
      <c r="Q135" s="58"/>
      <c r="R135" s="58"/>
      <c r="S135" s="58"/>
      <c r="T135" s="58"/>
      <c r="U135" s="58"/>
      <c r="V135" s="59"/>
      <c r="W135" s="58"/>
      <c r="X135" s="61"/>
      <c r="Y135" s="53">
        <f>COUNT(D135:W135)</f>
        <v>5</v>
      </c>
      <c r="Z135" s="54">
        <f>IF(Y135=0,0,AVERAGE(D135:W135))</f>
        <v>40.799999999999997</v>
      </c>
      <c r="AA135" s="54">
        <f>IF(Y135=0,0,IF(Y135&gt;7,AVERAGE(LARGE(D135:W135,{1,2,3,4,5,6,7,8})),0))</f>
        <v>0</v>
      </c>
      <c r="AB135" s="54">
        <f>IF(Y135=0,0,IF(Y135&gt;7,SUM(LARGE(D135:W135,{1,2,3,4,5,6,7,8})),0))</f>
        <v>0</v>
      </c>
    </row>
    <row r="136" spans="1:28" s="193" customFormat="1" ht="15.75">
      <c r="A136" s="55" t="s">
        <v>95</v>
      </c>
      <c r="B136" s="62" t="s">
        <v>90</v>
      </c>
      <c r="C136" s="63" t="s">
        <v>53</v>
      </c>
      <c r="D136" s="58"/>
      <c r="E136" s="58"/>
      <c r="F136" s="58">
        <v>39</v>
      </c>
      <c r="G136" s="58">
        <v>42</v>
      </c>
      <c r="H136" s="58">
        <v>41</v>
      </c>
      <c r="I136" s="58"/>
      <c r="J136" s="58"/>
      <c r="K136" s="58"/>
      <c r="L136" s="209"/>
      <c r="M136" s="243"/>
      <c r="N136" s="58"/>
      <c r="O136" s="58"/>
      <c r="P136" s="58">
        <v>42</v>
      </c>
      <c r="Q136" s="58"/>
      <c r="R136" s="58"/>
      <c r="S136" s="58"/>
      <c r="T136" s="59"/>
      <c r="U136" s="58"/>
      <c r="V136" s="59">
        <v>36</v>
      </c>
      <c r="W136" s="58"/>
      <c r="X136" s="61"/>
      <c r="Y136" s="53">
        <f>COUNT(D136:W136)</f>
        <v>5</v>
      </c>
      <c r="Z136" s="54">
        <f>IF(Y136=0,0,AVERAGE(D136:W136))</f>
        <v>40</v>
      </c>
      <c r="AA136" s="54">
        <f>IF(Y136=0,0,IF(Y136&gt;7,AVERAGE(LARGE(D136:W136,{1,2,3,4,5,6,7,8})),0))</f>
        <v>0</v>
      </c>
      <c r="AB136" s="54">
        <f>IF(Y136=0,0,IF(Y136&gt;7,SUM(LARGE(D136:W136,{1,2,3,4,5,6,7,8})),0))</f>
        <v>0</v>
      </c>
    </row>
    <row r="137" spans="1:28" s="193" customFormat="1" ht="15.75">
      <c r="A137" s="55" t="s">
        <v>259</v>
      </c>
      <c r="B137" s="62" t="s">
        <v>5</v>
      </c>
      <c r="C137" s="63" t="s">
        <v>53</v>
      </c>
      <c r="D137" s="58"/>
      <c r="E137" s="58"/>
      <c r="F137" s="58">
        <v>45</v>
      </c>
      <c r="G137" s="58">
        <v>39</v>
      </c>
      <c r="H137" s="58"/>
      <c r="I137" s="58">
        <v>38</v>
      </c>
      <c r="J137" s="58"/>
      <c r="K137" s="58"/>
      <c r="L137" s="209"/>
      <c r="M137" s="243"/>
      <c r="N137" s="58"/>
      <c r="O137" s="58"/>
      <c r="P137" s="58"/>
      <c r="Q137" s="58"/>
      <c r="R137" s="58"/>
      <c r="S137" s="58"/>
      <c r="T137" s="58"/>
      <c r="U137" s="58"/>
      <c r="V137" s="59">
        <v>38</v>
      </c>
      <c r="W137" s="58">
        <v>40</v>
      </c>
      <c r="X137" s="61"/>
      <c r="Y137" s="53">
        <f>COUNT(D137:W137)</f>
        <v>5</v>
      </c>
      <c r="Z137" s="54">
        <f>IF(Y137=0,0,AVERAGE(D137:W137))</f>
        <v>40</v>
      </c>
      <c r="AA137" s="54">
        <f>IF(Y137=0,0,IF(Y137&gt;7,AVERAGE(LARGE(D137:W137,{1,2,3,4,5,6,7,8})),0))</f>
        <v>0</v>
      </c>
      <c r="AB137" s="54">
        <f>IF(Y137=0,0,IF(Y137&gt;7,SUM(LARGE(D137:W137,{1,2,3,4,5,6,7,8})),0))</f>
        <v>0</v>
      </c>
    </row>
    <row r="138" spans="1:28" s="193" customFormat="1" ht="15.75">
      <c r="A138" s="55" t="s">
        <v>234</v>
      </c>
      <c r="B138" s="62" t="s">
        <v>3</v>
      </c>
      <c r="C138" s="57" t="s">
        <v>53</v>
      </c>
      <c r="D138" s="58">
        <v>42</v>
      </c>
      <c r="E138" s="58"/>
      <c r="F138" s="58"/>
      <c r="G138" s="58"/>
      <c r="H138" s="58"/>
      <c r="I138" s="58"/>
      <c r="J138" s="58"/>
      <c r="K138" s="58"/>
      <c r="L138" s="209">
        <v>44</v>
      </c>
      <c r="M138" s="243"/>
      <c r="N138" s="58">
        <v>34</v>
      </c>
      <c r="O138" s="58"/>
      <c r="P138" s="58">
        <v>33</v>
      </c>
      <c r="Q138" s="58"/>
      <c r="R138" s="58"/>
      <c r="S138" s="58"/>
      <c r="T138" s="58"/>
      <c r="U138" s="58"/>
      <c r="V138" s="59">
        <v>43</v>
      </c>
      <c r="W138" s="58"/>
      <c r="X138" s="61"/>
      <c r="Y138" s="53">
        <f>COUNT(D138:W138)</f>
        <v>5</v>
      </c>
      <c r="Z138" s="54">
        <f>IF(Y138=0,0,AVERAGE(D138:W138))</f>
        <v>39.200000000000003</v>
      </c>
      <c r="AA138" s="54">
        <f>IF(Y138=0,0,IF(Y138&gt;7,AVERAGE(LARGE(D138:W138,{1,2,3,4,5,6,7,8})),0))</f>
        <v>0</v>
      </c>
      <c r="AB138" s="54">
        <f>IF(Y138=0,0,IF(Y138&gt;7,SUM(LARGE(D138:W138,{1,2,3,4,5,6,7,8})),0))</f>
        <v>0</v>
      </c>
    </row>
    <row r="139" spans="1:28" s="193" customFormat="1" ht="15.75">
      <c r="A139" s="55" t="s">
        <v>387</v>
      </c>
      <c r="B139" s="62" t="s">
        <v>5</v>
      </c>
      <c r="C139" s="63" t="s">
        <v>53</v>
      </c>
      <c r="D139" s="58"/>
      <c r="E139" s="58">
        <v>39</v>
      </c>
      <c r="F139" s="58">
        <v>36</v>
      </c>
      <c r="G139" s="58">
        <v>42</v>
      </c>
      <c r="H139" s="58"/>
      <c r="I139" s="58"/>
      <c r="J139" s="58"/>
      <c r="K139" s="58"/>
      <c r="L139" s="209"/>
      <c r="M139" s="243">
        <v>37</v>
      </c>
      <c r="N139" s="58"/>
      <c r="O139" s="58"/>
      <c r="P139" s="58">
        <v>33</v>
      </c>
      <c r="Q139" s="58"/>
      <c r="R139" s="58"/>
      <c r="S139" s="58"/>
      <c r="T139" s="58"/>
      <c r="U139" s="58"/>
      <c r="V139" s="59"/>
      <c r="W139" s="58"/>
      <c r="X139" s="61"/>
      <c r="Y139" s="53">
        <f>COUNT(D139:W139)</f>
        <v>5</v>
      </c>
      <c r="Z139" s="54">
        <f>IF(Y139=0,0,AVERAGE(D139:W139))</f>
        <v>37.4</v>
      </c>
      <c r="AA139" s="54">
        <f>IF(Y139=0,0,IF(Y139&gt;7,AVERAGE(LARGE(D139:W139,{1,2,3,4,5,6,7,8})),0))</f>
        <v>0</v>
      </c>
      <c r="AB139" s="54">
        <f>IF(Y139=0,0,IF(Y139&gt;7,SUM(LARGE(D139:W139,{1,2,3,4,5,6,7,8})),0))</f>
        <v>0</v>
      </c>
    </row>
    <row r="140" spans="1:28" s="193" customFormat="1" ht="15.75">
      <c r="A140" s="55" t="s">
        <v>554</v>
      </c>
      <c r="B140" s="62" t="s">
        <v>7</v>
      </c>
      <c r="C140" s="63" t="s">
        <v>53</v>
      </c>
      <c r="D140" s="58"/>
      <c r="E140" s="58"/>
      <c r="F140" s="58"/>
      <c r="G140" s="58"/>
      <c r="H140" s="58"/>
      <c r="I140" s="58"/>
      <c r="J140" s="58"/>
      <c r="K140" s="58"/>
      <c r="L140" s="209"/>
      <c r="M140" s="243">
        <v>41</v>
      </c>
      <c r="N140" s="58">
        <v>33</v>
      </c>
      <c r="O140" s="58"/>
      <c r="P140" s="58">
        <v>34</v>
      </c>
      <c r="Q140" s="58"/>
      <c r="R140" s="58"/>
      <c r="S140" s="58"/>
      <c r="T140" s="58"/>
      <c r="U140" s="58"/>
      <c r="V140" s="59">
        <v>39</v>
      </c>
      <c r="W140" s="58">
        <v>38</v>
      </c>
      <c r="X140" s="61"/>
      <c r="Y140" s="53">
        <f>COUNT(D140:W140)</f>
        <v>5</v>
      </c>
      <c r="Z140" s="54">
        <f>IF(Y140=0,0,AVERAGE(D140:W140))</f>
        <v>37</v>
      </c>
      <c r="AA140" s="54">
        <f>IF(Y140=0,0,IF(Y140&gt;7,AVERAGE(LARGE(D140:W140,{1,2,3,4,5,6,7,8})),0))</f>
        <v>0</v>
      </c>
      <c r="AB140" s="54">
        <f>IF(Y140=0,0,IF(Y140&gt;7,SUM(LARGE(D140:W140,{1,2,3,4,5,6,7,8})),0))</f>
        <v>0</v>
      </c>
    </row>
    <row r="141" spans="1:28" s="193" customFormat="1" ht="15.75">
      <c r="A141" s="55" t="s">
        <v>270</v>
      </c>
      <c r="B141" s="62" t="s">
        <v>7</v>
      </c>
      <c r="C141" s="63" t="s">
        <v>53</v>
      </c>
      <c r="D141" s="58"/>
      <c r="E141" s="58">
        <v>33</v>
      </c>
      <c r="F141" s="58"/>
      <c r="G141" s="58"/>
      <c r="H141" s="58"/>
      <c r="I141" s="58"/>
      <c r="J141" s="58"/>
      <c r="K141" s="58"/>
      <c r="L141" s="209"/>
      <c r="M141" s="243">
        <v>38</v>
      </c>
      <c r="N141" s="58"/>
      <c r="O141" s="58"/>
      <c r="P141" s="58">
        <v>37</v>
      </c>
      <c r="Q141" s="58">
        <v>38</v>
      </c>
      <c r="R141" s="58"/>
      <c r="S141" s="58"/>
      <c r="T141" s="58"/>
      <c r="U141" s="58"/>
      <c r="V141" s="59">
        <v>38</v>
      </c>
      <c r="W141" s="58"/>
      <c r="X141" s="61"/>
      <c r="Y141" s="53">
        <f>COUNT(D141:W141)</f>
        <v>5</v>
      </c>
      <c r="Z141" s="54">
        <f>IF(Y141=0,0,AVERAGE(D141:W141))</f>
        <v>36.799999999999997</v>
      </c>
      <c r="AA141" s="54">
        <f>IF(Y141=0,0,IF(Y141&gt;7,AVERAGE(LARGE(D141:W141,{1,2,3,4,5,6,7,8})),0))</f>
        <v>0</v>
      </c>
      <c r="AB141" s="54">
        <f>IF(Y141=0,0,IF(Y141&gt;7,SUM(LARGE(D141:W141,{1,2,3,4,5,6,7,8})),0))</f>
        <v>0</v>
      </c>
    </row>
    <row r="142" spans="1:28" s="193" customFormat="1" ht="15.75">
      <c r="A142" s="55" t="s">
        <v>91</v>
      </c>
      <c r="B142" s="62" t="s">
        <v>7</v>
      </c>
      <c r="C142" s="63" t="s">
        <v>53</v>
      </c>
      <c r="D142" s="58"/>
      <c r="E142" s="58">
        <v>33</v>
      </c>
      <c r="F142" s="58"/>
      <c r="G142" s="58"/>
      <c r="H142" s="58"/>
      <c r="I142" s="58"/>
      <c r="J142" s="58"/>
      <c r="K142" s="58"/>
      <c r="L142" s="209"/>
      <c r="M142" s="243"/>
      <c r="N142" s="58">
        <v>37</v>
      </c>
      <c r="O142" s="58"/>
      <c r="P142" s="58">
        <v>38</v>
      </c>
      <c r="Q142" s="58"/>
      <c r="R142" s="58"/>
      <c r="S142" s="58"/>
      <c r="T142" s="58"/>
      <c r="U142" s="58"/>
      <c r="V142" s="59">
        <v>36</v>
      </c>
      <c r="W142" s="58">
        <v>37</v>
      </c>
      <c r="X142" s="61"/>
      <c r="Y142" s="53">
        <f>COUNT(D142:W142)</f>
        <v>5</v>
      </c>
      <c r="Z142" s="54">
        <f>IF(Y142=0,0,AVERAGE(D142:W142))</f>
        <v>36.200000000000003</v>
      </c>
      <c r="AA142" s="54">
        <f>IF(Y142=0,0,IF(Y142&gt;7,AVERAGE(LARGE(D142:W142,{1,2,3,4,5,6,7,8})),0))</f>
        <v>0</v>
      </c>
      <c r="AB142" s="54">
        <f>IF(Y142=0,0,IF(Y142&gt;7,SUM(LARGE(D142:W142,{1,2,3,4,5,6,7,8})),0))</f>
        <v>0</v>
      </c>
    </row>
    <row r="143" spans="1:28" s="193" customFormat="1" ht="15.75">
      <c r="A143" s="55" t="s">
        <v>314</v>
      </c>
      <c r="B143" s="62" t="s">
        <v>7</v>
      </c>
      <c r="C143" s="63" t="s">
        <v>53</v>
      </c>
      <c r="D143" s="58"/>
      <c r="E143" s="58">
        <v>33</v>
      </c>
      <c r="F143" s="58"/>
      <c r="G143" s="58"/>
      <c r="H143" s="58">
        <v>34</v>
      </c>
      <c r="I143" s="58"/>
      <c r="J143" s="58"/>
      <c r="K143" s="58"/>
      <c r="L143" s="209">
        <v>39</v>
      </c>
      <c r="M143" s="243"/>
      <c r="N143" s="58"/>
      <c r="O143" s="58"/>
      <c r="P143" s="58">
        <v>35</v>
      </c>
      <c r="Q143" s="58">
        <v>40</v>
      </c>
      <c r="R143" s="58"/>
      <c r="S143" s="58"/>
      <c r="T143" s="58"/>
      <c r="U143" s="58"/>
      <c r="V143" s="59"/>
      <c r="W143" s="58"/>
      <c r="X143" s="60"/>
      <c r="Y143" s="53">
        <f>COUNT(D143:W143)</f>
        <v>5</v>
      </c>
      <c r="Z143" s="54">
        <f>IF(Y143=0,0,AVERAGE(D143:W143))</f>
        <v>36.200000000000003</v>
      </c>
      <c r="AA143" s="54">
        <f>IF(Y143=0,0,IF(Y143&gt;7,AVERAGE(LARGE(D143:W143,{1,2,3,4,5,6,7,8})),0))</f>
        <v>0</v>
      </c>
      <c r="AB143" s="54">
        <f>IF(Y143=0,0,IF(Y143&gt;7,SUM(LARGE(D143:W143,{1,2,3,4,5,6,7,8})),0))</f>
        <v>0</v>
      </c>
    </row>
    <row r="144" spans="1:28" s="193" customFormat="1" ht="15.75">
      <c r="A144" s="55" t="s">
        <v>543</v>
      </c>
      <c r="B144" s="62" t="s">
        <v>11</v>
      </c>
      <c r="C144" s="63" t="s">
        <v>53</v>
      </c>
      <c r="D144" s="58"/>
      <c r="E144" s="58"/>
      <c r="F144" s="58"/>
      <c r="G144" s="58"/>
      <c r="H144" s="58"/>
      <c r="I144" s="58"/>
      <c r="J144" s="58"/>
      <c r="K144" s="58"/>
      <c r="L144" s="209">
        <v>34</v>
      </c>
      <c r="M144" s="243">
        <v>35</v>
      </c>
      <c r="N144" s="58">
        <v>36</v>
      </c>
      <c r="O144" s="58"/>
      <c r="P144" s="58">
        <v>39</v>
      </c>
      <c r="Q144" s="58">
        <v>37</v>
      </c>
      <c r="R144" s="58"/>
      <c r="S144" s="58"/>
      <c r="T144" s="58"/>
      <c r="U144" s="58"/>
      <c r="V144" s="59"/>
      <c r="W144" s="58"/>
      <c r="X144" s="61"/>
      <c r="Y144" s="53">
        <f>COUNT(D144:W144)</f>
        <v>5</v>
      </c>
      <c r="Z144" s="54">
        <f>IF(Y144=0,0,AVERAGE(D144:W144))</f>
        <v>36.200000000000003</v>
      </c>
      <c r="AA144" s="54">
        <f>IF(Y144=0,0,IF(Y144&gt;7,AVERAGE(LARGE(D144:W144,{1,2,3,4,5,6,7,8})),0))</f>
        <v>0</v>
      </c>
      <c r="AB144" s="54">
        <f>IF(Y144=0,0,IF(Y144&gt;7,SUM(LARGE(D144:W144,{1,2,3,4,5,6,7,8})),0))</f>
        <v>0</v>
      </c>
    </row>
    <row r="145" spans="1:28" s="193" customFormat="1" ht="15.75">
      <c r="A145" s="55" t="s">
        <v>455</v>
      </c>
      <c r="B145" s="62" t="s">
        <v>5</v>
      </c>
      <c r="C145" s="63" t="s">
        <v>53</v>
      </c>
      <c r="D145" s="58"/>
      <c r="E145" s="58"/>
      <c r="F145" s="58">
        <v>32</v>
      </c>
      <c r="G145" s="58">
        <v>35</v>
      </c>
      <c r="H145" s="58"/>
      <c r="I145" s="58"/>
      <c r="J145" s="58"/>
      <c r="K145" s="58">
        <v>32</v>
      </c>
      <c r="L145" s="209"/>
      <c r="M145" s="243">
        <v>36</v>
      </c>
      <c r="N145" s="58">
        <v>30</v>
      </c>
      <c r="O145" s="58"/>
      <c r="P145" s="58"/>
      <c r="Q145" s="58"/>
      <c r="R145" s="58"/>
      <c r="S145" s="58"/>
      <c r="T145" s="58"/>
      <c r="U145" s="58"/>
      <c r="V145" s="59"/>
      <c r="W145" s="58"/>
      <c r="X145" s="61"/>
      <c r="Y145" s="53">
        <f>COUNT(D145:W145)</f>
        <v>5</v>
      </c>
      <c r="Z145" s="54">
        <f>IF(Y145=0,0,AVERAGE(D145:W145))</f>
        <v>33</v>
      </c>
      <c r="AA145" s="54">
        <f>IF(Y145=0,0,IF(Y145&gt;7,AVERAGE(LARGE(D145:W145,{1,2,3,4,5,6,7,8})),0))</f>
        <v>0</v>
      </c>
      <c r="AB145" s="54">
        <f>IF(Y145=0,0,IF(Y145&gt;7,SUM(LARGE(D145:W145,{1,2,3,4,5,6,7,8})),0))</f>
        <v>0</v>
      </c>
    </row>
    <row r="146" spans="1:28" s="193" customFormat="1" ht="15.75">
      <c r="A146" s="55" t="s">
        <v>165</v>
      </c>
      <c r="B146" s="62" t="s">
        <v>4</v>
      </c>
      <c r="C146" s="63" t="s">
        <v>53</v>
      </c>
      <c r="D146" s="58">
        <v>30</v>
      </c>
      <c r="E146" s="58">
        <v>37</v>
      </c>
      <c r="F146" s="58">
        <v>35</v>
      </c>
      <c r="G146" s="58"/>
      <c r="H146" s="58"/>
      <c r="I146" s="58"/>
      <c r="J146" s="58"/>
      <c r="K146" s="58"/>
      <c r="L146" s="209">
        <v>36</v>
      </c>
      <c r="M146" s="243">
        <v>21</v>
      </c>
      <c r="N146" s="58"/>
      <c r="O146" s="58"/>
      <c r="P146" s="58"/>
      <c r="Q146" s="58"/>
      <c r="R146" s="58"/>
      <c r="S146" s="58"/>
      <c r="T146" s="58"/>
      <c r="U146" s="58"/>
      <c r="V146" s="59"/>
      <c r="W146" s="58"/>
      <c r="X146" s="61"/>
      <c r="Y146" s="53">
        <f>COUNT(D146:W146)</f>
        <v>5</v>
      </c>
      <c r="Z146" s="54">
        <f>IF(Y146=0,0,AVERAGE(D146:W146))</f>
        <v>31.8</v>
      </c>
      <c r="AA146" s="54">
        <f>IF(Y146=0,0,IF(Y146&gt;7,AVERAGE(LARGE(D146:W146,{1,2,3,4,5,6,7,8})),0))</f>
        <v>0</v>
      </c>
      <c r="AB146" s="54">
        <f>IF(Y146=0,0,IF(Y146&gt;7,SUM(LARGE(D146:W146,{1,2,3,4,5,6,7,8})),0))</f>
        <v>0</v>
      </c>
    </row>
    <row r="147" spans="1:28" s="193" customFormat="1" ht="15.75">
      <c r="A147" s="55" t="s">
        <v>115</v>
      </c>
      <c r="B147" s="62" t="s">
        <v>90</v>
      </c>
      <c r="C147" s="63" t="s">
        <v>53</v>
      </c>
      <c r="D147" s="58"/>
      <c r="E147" s="58"/>
      <c r="F147" s="58"/>
      <c r="G147" s="58">
        <v>31</v>
      </c>
      <c r="H147" s="58"/>
      <c r="I147" s="58"/>
      <c r="J147" s="58"/>
      <c r="K147" s="58"/>
      <c r="L147" s="209"/>
      <c r="M147" s="243">
        <v>27</v>
      </c>
      <c r="N147" s="58">
        <v>25</v>
      </c>
      <c r="O147" s="58">
        <v>32</v>
      </c>
      <c r="P147" s="58">
        <v>23</v>
      </c>
      <c r="Q147" s="58"/>
      <c r="R147" s="58"/>
      <c r="S147" s="58"/>
      <c r="T147" s="58"/>
      <c r="U147" s="58"/>
      <c r="V147" s="59"/>
      <c r="W147" s="58"/>
      <c r="X147" s="61"/>
      <c r="Y147" s="53">
        <f>COUNT(D147:W147)</f>
        <v>5</v>
      </c>
      <c r="Z147" s="54">
        <f>IF(Y147=0,0,AVERAGE(D147:W147))</f>
        <v>27.6</v>
      </c>
      <c r="AA147" s="54">
        <f>IF(Y147=0,0,IF(Y147&gt;7,AVERAGE(LARGE(D147:W147,{1,2,3,4,5,6,7,8})),0))</f>
        <v>0</v>
      </c>
      <c r="AB147" s="54">
        <f>IF(Y147=0,0,IF(Y147&gt;7,SUM(LARGE(D147:W147,{1,2,3,4,5,6,7,8})),0))</f>
        <v>0</v>
      </c>
    </row>
    <row r="148" spans="1:28" s="193" customFormat="1" ht="15.75">
      <c r="A148" s="55" t="s">
        <v>264</v>
      </c>
      <c r="B148" s="62" t="s">
        <v>7</v>
      </c>
      <c r="C148" s="63" t="s">
        <v>53</v>
      </c>
      <c r="D148" s="58"/>
      <c r="E148" s="58"/>
      <c r="F148" s="58"/>
      <c r="G148" s="58"/>
      <c r="H148" s="58">
        <v>44</v>
      </c>
      <c r="I148" s="58"/>
      <c r="J148" s="58"/>
      <c r="K148" s="58"/>
      <c r="L148" s="209"/>
      <c r="M148" s="243"/>
      <c r="N148" s="58"/>
      <c r="O148" s="58"/>
      <c r="P148" s="58">
        <v>47</v>
      </c>
      <c r="Q148" s="58"/>
      <c r="R148" s="58"/>
      <c r="S148" s="58"/>
      <c r="T148" s="58"/>
      <c r="U148" s="58"/>
      <c r="V148" s="59">
        <v>46</v>
      </c>
      <c r="W148" s="58">
        <v>47</v>
      </c>
      <c r="X148" s="60"/>
      <c r="Y148" s="53">
        <f>COUNT(D148:W148)</f>
        <v>4</v>
      </c>
      <c r="Z148" s="54">
        <f>IF(Y148=0,0,AVERAGE(D148:W148))</f>
        <v>46</v>
      </c>
      <c r="AA148" s="54">
        <f>IF(Y148=0,0,IF(Y148&gt;7,AVERAGE(LARGE(D148:W148,{1,2,3,4,5,6,7,8})),0))</f>
        <v>0</v>
      </c>
      <c r="AB148" s="54">
        <f>IF(Y148=0,0,IF(Y148&gt;7,SUM(LARGE(D148:W148,{1,2,3,4,5,6,7,8})),0))</f>
        <v>0</v>
      </c>
    </row>
    <row r="149" spans="1:28" s="193" customFormat="1" ht="15.75">
      <c r="A149" s="55" t="s">
        <v>267</v>
      </c>
      <c r="B149" s="62" t="s">
        <v>7</v>
      </c>
      <c r="C149" s="63" t="s">
        <v>53</v>
      </c>
      <c r="D149" s="58"/>
      <c r="E149" s="58"/>
      <c r="F149" s="58">
        <v>47</v>
      </c>
      <c r="G149" s="58">
        <v>44</v>
      </c>
      <c r="H149" s="58">
        <v>48</v>
      </c>
      <c r="I149" s="58">
        <v>45</v>
      </c>
      <c r="J149" s="58"/>
      <c r="K149" s="58"/>
      <c r="L149" s="209"/>
      <c r="M149" s="243"/>
      <c r="N149" s="58"/>
      <c r="O149" s="58"/>
      <c r="P149" s="58"/>
      <c r="Q149" s="58"/>
      <c r="R149" s="58"/>
      <c r="S149" s="58"/>
      <c r="T149" s="58"/>
      <c r="U149" s="58"/>
      <c r="V149" s="59"/>
      <c r="W149" s="58"/>
      <c r="X149" s="61"/>
      <c r="Y149" s="53">
        <f>COUNT(D149:W149)</f>
        <v>4</v>
      </c>
      <c r="Z149" s="54">
        <f>IF(Y149=0,0,AVERAGE(D149:W149))</f>
        <v>46</v>
      </c>
      <c r="AA149" s="54">
        <f>IF(Y149=0,0,IF(Y149&gt;7,AVERAGE(LARGE(D149:W149,{1,2,3,4,5,6,7,8})),0))</f>
        <v>0</v>
      </c>
      <c r="AB149" s="54">
        <f>IF(Y149=0,0,IF(Y149&gt;7,SUM(LARGE(D149:W149,{1,2,3,4,5,6,7,8})),0))</f>
        <v>0</v>
      </c>
    </row>
    <row r="150" spans="1:28" s="193" customFormat="1" ht="15.75">
      <c r="A150" s="55" t="s">
        <v>307</v>
      </c>
      <c r="B150" s="62" t="s">
        <v>6</v>
      </c>
      <c r="C150" s="57" t="s">
        <v>53</v>
      </c>
      <c r="D150" s="58"/>
      <c r="E150" s="58">
        <v>42</v>
      </c>
      <c r="F150" s="58"/>
      <c r="G150" s="58"/>
      <c r="H150" s="58"/>
      <c r="I150" s="58">
        <v>43</v>
      </c>
      <c r="J150" s="58"/>
      <c r="K150" s="58">
        <v>42</v>
      </c>
      <c r="L150" s="209"/>
      <c r="M150" s="243"/>
      <c r="N150" s="58">
        <v>44</v>
      </c>
      <c r="O150" s="58"/>
      <c r="P150" s="58"/>
      <c r="Q150" s="58"/>
      <c r="R150" s="58"/>
      <c r="S150" s="58"/>
      <c r="T150" s="58"/>
      <c r="U150" s="58"/>
      <c r="V150" s="59"/>
      <c r="W150" s="58"/>
      <c r="X150" s="61"/>
      <c r="Y150" s="53">
        <f>COUNT(D150:W150)</f>
        <v>4</v>
      </c>
      <c r="Z150" s="54">
        <f>IF(Y150=0,0,AVERAGE(D150:W150))</f>
        <v>42.75</v>
      </c>
      <c r="AA150" s="54">
        <f>IF(Y150=0,0,IF(Y150&gt;7,AVERAGE(LARGE(D150:W150,{1,2,3,4,5,6,7,8})),0))</f>
        <v>0</v>
      </c>
      <c r="AB150" s="54">
        <f>IF(Y150=0,0,IF(Y150&gt;7,SUM(LARGE(D150:W150,{1,2,3,4,5,6,7,8})),0))</f>
        <v>0</v>
      </c>
    </row>
    <row r="151" spans="1:28" s="193" customFormat="1" ht="15.75">
      <c r="A151" s="55" t="s">
        <v>545</v>
      </c>
      <c r="B151" s="62" t="s">
        <v>7</v>
      </c>
      <c r="C151" s="63" t="s">
        <v>53</v>
      </c>
      <c r="D151" s="58">
        <v>41</v>
      </c>
      <c r="E151" s="58"/>
      <c r="F151" s="58"/>
      <c r="G151" s="58"/>
      <c r="H151" s="58"/>
      <c r="I151" s="58"/>
      <c r="J151" s="58"/>
      <c r="K151" s="58">
        <v>38</v>
      </c>
      <c r="L151" s="209">
        <v>43</v>
      </c>
      <c r="M151" s="243"/>
      <c r="N151" s="58"/>
      <c r="O151" s="58"/>
      <c r="P151" s="58"/>
      <c r="Q151" s="58"/>
      <c r="R151" s="58"/>
      <c r="S151" s="58"/>
      <c r="T151" s="58"/>
      <c r="U151" s="58"/>
      <c r="V151" s="59">
        <v>47</v>
      </c>
      <c r="W151" s="58"/>
      <c r="X151" s="61"/>
      <c r="Y151" s="53">
        <f>COUNT(D151:W151)</f>
        <v>4</v>
      </c>
      <c r="Z151" s="54">
        <f>IF(Y151=0,0,AVERAGE(D151:W151))</f>
        <v>42.25</v>
      </c>
      <c r="AA151" s="54">
        <f>IF(Y151=0,0,IF(Y151&gt;7,AVERAGE(LARGE(D151:W151,{1,2,3,4,5,6,7,8})),0))</f>
        <v>0</v>
      </c>
      <c r="AB151" s="54">
        <f>IF(Y151=0,0,IF(Y151&gt;7,SUM(LARGE(D151:W151,{1,2,3,4,5,6,7,8})),0))</f>
        <v>0</v>
      </c>
    </row>
    <row r="152" spans="1:28" s="193" customFormat="1" ht="15.75">
      <c r="A152" s="55" t="s">
        <v>75</v>
      </c>
      <c r="B152" s="62" t="s">
        <v>5</v>
      </c>
      <c r="C152" s="63" t="s">
        <v>53</v>
      </c>
      <c r="D152" s="58"/>
      <c r="E152" s="58">
        <v>40</v>
      </c>
      <c r="F152" s="58">
        <v>38</v>
      </c>
      <c r="G152" s="58"/>
      <c r="H152" s="58">
        <v>45</v>
      </c>
      <c r="I152" s="58">
        <v>43</v>
      </c>
      <c r="J152" s="58"/>
      <c r="K152" s="58"/>
      <c r="L152" s="209"/>
      <c r="M152" s="243"/>
      <c r="N152" s="58"/>
      <c r="O152" s="58"/>
      <c r="P152" s="58"/>
      <c r="Q152" s="58"/>
      <c r="R152" s="58"/>
      <c r="S152" s="58"/>
      <c r="T152" s="58"/>
      <c r="U152" s="58"/>
      <c r="V152" s="59"/>
      <c r="W152" s="58"/>
      <c r="X152" s="61"/>
      <c r="Y152" s="53">
        <f>COUNT(D152:W152)</f>
        <v>4</v>
      </c>
      <c r="Z152" s="54">
        <f>IF(Y152=0,0,AVERAGE(D152:W152))</f>
        <v>41.5</v>
      </c>
      <c r="AA152" s="54">
        <f>IF(Y152=0,0,IF(Y152&gt;7,AVERAGE(LARGE(D152:W152,{1,2,3,4,5,6,7,8})),0))</f>
        <v>0</v>
      </c>
      <c r="AB152" s="54">
        <f>IF(Y152=0,0,IF(Y152&gt;7,SUM(LARGE(D152:W152,{1,2,3,4,5,6,7,8})),0))</f>
        <v>0</v>
      </c>
    </row>
    <row r="153" spans="1:28" s="193" customFormat="1" ht="15.75">
      <c r="A153" s="55" t="s">
        <v>473</v>
      </c>
      <c r="B153" s="62" t="s">
        <v>90</v>
      </c>
      <c r="C153" s="63" t="s">
        <v>53</v>
      </c>
      <c r="D153" s="58"/>
      <c r="E153" s="58"/>
      <c r="F153" s="58">
        <v>42</v>
      </c>
      <c r="G153" s="58">
        <v>41</v>
      </c>
      <c r="H153" s="58">
        <v>41</v>
      </c>
      <c r="I153" s="58"/>
      <c r="J153" s="58"/>
      <c r="K153" s="58"/>
      <c r="L153" s="209"/>
      <c r="M153" s="243"/>
      <c r="N153" s="58"/>
      <c r="O153" s="58"/>
      <c r="P153" s="58"/>
      <c r="Q153" s="58"/>
      <c r="R153" s="58"/>
      <c r="S153" s="58"/>
      <c r="T153" s="58"/>
      <c r="U153" s="58"/>
      <c r="V153" s="59">
        <v>40</v>
      </c>
      <c r="W153" s="58"/>
      <c r="X153" s="61"/>
      <c r="Y153" s="53">
        <f>COUNT(D153:W153)</f>
        <v>4</v>
      </c>
      <c r="Z153" s="54">
        <f>IF(Y153=0,0,AVERAGE(D153:W153))</f>
        <v>41</v>
      </c>
      <c r="AA153" s="54">
        <f>IF(Y153=0,0,IF(Y153&gt;7,AVERAGE(LARGE(D153:W153,{1,2,3,4,5,6,7,8})),0))</f>
        <v>0</v>
      </c>
      <c r="AB153" s="54">
        <f>IF(Y153=0,0,IF(Y153&gt;7,SUM(LARGE(D153:W153,{1,2,3,4,5,6,7,8})),0))</f>
        <v>0</v>
      </c>
    </row>
    <row r="154" spans="1:28" s="193" customFormat="1" ht="15.75">
      <c r="A154" s="55" t="s">
        <v>410</v>
      </c>
      <c r="B154" s="62" t="s">
        <v>4</v>
      </c>
      <c r="C154" s="63" t="s">
        <v>53</v>
      </c>
      <c r="D154" s="58">
        <v>42</v>
      </c>
      <c r="E154" s="58">
        <v>42</v>
      </c>
      <c r="F154" s="58"/>
      <c r="G154" s="58"/>
      <c r="H154" s="58"/>
      <c r="I154" s="58">
        <v>40</v>
      </c>
      <c r="J154" s="58"/>
      <c r="K154" s="58"/>
      <c r="L154" s="209"/>
      <c r="M154" s="243">
        <v>35</v>
      </c>
      <c r="N154" s="58"/>
      <c r="O154" s="58"/>
      <c r="P154" s="58"/>
      <c r="Q154" s="58"/>
      <c r="R154" s="58"/>
      <c r="S154" s="58"/>
      <c r="T154" s="58"/>
      <c r="U154" s="58"/>
      <c r="V154" s="59"/>
      <c r="W154" s="58"/>
      <c r="X154" s="60"/>
      <c r="Y154" s="53">
        <f>COUNT(D154:W154)</f>
        <v>4</v>
      </c>
      <c r="Z154" s="54">
        <f>IF(Y154=0,0,AVERAGE(D154:W154))</f>
        <v>39.75</v>
      </c>
      <c r="AA154" s="54">
        <f>IF(Y154=0,0,IF(Y154&gt;7,AVERAGE(LARGE(D154:W154,{1,2,3,4,5,6,7,8})),0))</f>
        <v>0</v>
      </c>
      <c r="AB154" s="54">
        <f>IF(Y154=0,0,IF(Y154&gt;7,SUM(LARGE(D154:W154,{1,2,3,4,5,6,7,8})),0))</f>
        <v>0</v>
      </c>
    </row>
    <row r="155" spans="1:28" s="193" customFormat="1" ht="15.75">
      <c r="A155" s="55" t="s">
        <v>179</v>
      </c>
      <c r="B155" s="62" t="s">
        <v>7</v>
      </c>
      <c r="C155" s="63" t="s">
        <v>53</v>
      </c>
      <c r="D155" s="58"/>
      <c r="E155" s="58">
        <v>40</v>
      </c>
      <c r="F155" s="58"/>
      <c r="G155" s="58"/>
      <c r="H155" s="58"/>
      <c r="I155" s="58"/>
      <c r="J155" s="58"/>
      <c r="K155" s="58"/>
      <c r="L155" s="209"/>
      <c r="M155" s="243"/>
      <c r="N155" s="58">
        <v>36</v>
      </c>
      <c r="O155" s="58"/>
      <c r="P155" s="58">
        <v>42</v>
      </c>
      <c r="Q155" s="58"/>
      <c r="R155" s="58"/>
      <c r="S155" s="58"/>
      <c r="T155" s="58"/>
      <c r="U155" s="58"/>
      <c r="V155" s="59">
        <v>40</v>
      </c>
      <c r="W155" s="58"/>
      <c r="X155" s="61"/>
      <c r="Y155" s="53">
        <f>COUNT(D155:W155)</f>
        <v>4</v>
      </c>
      <c r="Z155" s="54">
        <f>IF(Y155=0,0,AVERAGE(D155:W155))</f>
        <v>39.5</v>
      </c>
      <c r="AA155" s="54">
        <f>IF(Y155=0,0,IF(Y155&gt;7,AVERAGE(LARGE(D155:W155,{1,2,3,4,5,6,7,8})),0))</f>
        <v>0</v>
      </c>
      <c r="AB155" s="54">
        <f>IF(Y155=0,0,IF(Y155&gt;7,SUM(LARGE(D155:W155,{1,2,3,4,5,6,7,8})),0))</f>
        <v>0</v>
      </c>
    </row>
    <row r="156" spans="1:28" s="193" customFormat="1" ht="15.75">
      <c r="A156" s="55" t="s">
        <v>333</v>
      </c>
      <c r="B156" s="62" t="s">
        <v>7</v>
      </c>
      <c r="C156" s="63" t="s">
        <v>53</v>
      </c>
      <c r="D156" s="58"/>
      <c r="E156" s="58"/>
      <c r="F156" s="58"/>
      <c r="G156" s="58"/>
      <c r="H156" s="58"/>
      <c r="I156" s="58"/>
      <c r="J156" s="58"/>
      <c r="K156" s="58"/>
      <c r="L156" s="209">
        <v>41</v>
      </c>
      <c r="M156" s="243"/>
      <c r="N156" s="58">
        <v>35</v>
      </c>
      <c r="O156" s="58">
        <v>42</v>
      </c>
      <c r="P156" s="58"/>
      <c r="Q156" s="58"/>
      <c r="R156" s="58"/>
      <c r="S156" s="58"/>
      <c r="T156" s="58"/>
      <c r="U156" s="58"/>
      <c r="V156" s="59">
        <v>40</v>
      </c>
      <c r="W156" s="58"/>
      <c r="X156" s="61"/>
      <c r="Y156" s="53">
        <f>COUNT(D156:W156)</f>
        <v>4</v>
      </c>
      <c r="Z156" s="54">
        <f>IF(Y156=0,0,AVERAGE(D156:W156))</f>
        <v>39.5</v>
      </c>
      <c r="AA156" s="54">
        <f>IF(Y156=0,0,IF(Y156&gt;7,AVERAGE(LARGE(D156:W156,{1,2,3,4,5,6,7,8})),0))</f>
        <v>0</v>
      </c>
      <c r="AB156" s="54">
        <f>IF(Y156=0,0,IF(Y156&gt;7,SUM(LARGE(D156:W156,{1,2,3,4,5,6,7,8})),0))</f>
        <v>0</v>
      </c>
    </row>
    <row r="157" spans="1:28" s="193" customFormat="1" ht="15.75">
      <c r="A157" s="55" t="s">
        <v>320</v>
      </c>
      <c r="B157" s="62" t="s">
        <v>7</v>
      </c>
      <c r="C157" s="57" t="s">
        <v>53</v>
      </c>
      <c r="D157" s="58"/>
      <c r="E157" s="58"/>
      <c r="F157" s="58">
        <v>42</v>
      </c>
      <c r="G157" s="58">
        <v>42</v>
      </c>
      <c r="H157" s="58"/>
      <c r="I157" s="58">
        <v>35</v>
      </c>
      <c r="J157" s="58"/>
      <c r="K157" s="58"/>
      <c r="L157" s="209"/>
      <c r="M157" s="243"/>
      <c r="N157" s="58"/>
      <c r="O157" s="58"/>
      <c r="P157" s="58"/>
      <c r="Q157" s="58"/>
      <c r="R157" s="58"/>
      <c r="S157" s="58"/>
      <c r="T157" s="58"/>
      <c r="U157" s="58"/>
      <c r="V157" s="59">
        <v>35</v>
      </c>
      <c r="W157" s="58"/>
      <c r="X157" s="61"/>
      <c r="Y157" s="53">
        <f>COUNT(D157:W157)</f>
        <v>4</v>
      </c>
      <c r="Z157" s="54">
        <f>IF(Y157=0,0,AVERAGE(D157:W157))</f>
        <v>38.5</v>
      </c>
      <c r="AA157" s="54">
        <f>IF(Y157=0,0,IF(Y157&gt;7,AVERAGE(LARGE(D157:W157,{1,2,3,4,5,6,7,8})),0))</f>
        <v>0</v>
      </c>
      <c r="AB157" s="54">
        <f>IF(Y157=0,0,IF(Y157&gt;7,SUM(LARGE(D157:W157,{1,2,3,4,5,6,7,8})),0))</f>
        <v>0</v>
      </c>
    </row>
    <row r="158" spans="1:28" s="193" customFormat="1" ht="15.75">
      <c r="A158" s="55" t="s">
        <v>371</v>
      </c>
      <c r="B158" s="62" t="s">
        <v>10</v>
      </c>
      <c r="C158" s="63" t="s">
        <v>53</v>
      </c>
      <c r="D158" s="58"/>
      <c r="E158" s="58">
        <v>41</v>
      </c>
      <c r="F158" s="58">
        <v>42</v>
      </c>
      <c r="G158" s="58"/>
      <c r="H158" s="58"/>
      <c r="I158" s="58"/>
      <c r="J158" s="58"/>
      <c r="K158" s="58">
        <v>34</v>
      </c>
      <c r="L158" s="209"/>
      <c r="M158" s="243"/>
      <c r="N158" s="58"/>
      <c r="O158" s="58"/>
      <c r="P158" s="58"/>
      <c r="Q158" s="58"/>
      <c r="R158" s="58"/>
      <c r="S158" s="58"/>
      <c r="T158" s="58"/>
      <c r="U158" s="58"/>
      <c r="V158" s="59">
        <v>36</v>
      </c>
      <c r="W158" s="58"/>
      <c r="X158" s="61"/>
      <c r="Y158" s="53">
        <f>COUNT(D158:W158)</f>
        <v>4</v>
      </c>
      <c r="Z158" s="54">
        <f>IF(Y158=0,0,AVERAGE(D158:W158))</f>
        <v>38.25</v>
      </c>
      <c r="AA158" s="54">
        <f>IF(Y158=0,0,IF(Y158&gt;7,AVERAGE(LARGE(D158:W158,{1,2,3,4,5,6,7,8})),0))</f>
        <v>0</v>
      </c>
      <c r="AB158" s="54">
        <f>IF(Y158=0,0,IF(Y158&gt;7,SUM(LARGE(D158:W158,{1,2,3,4,5,6,7,8})),0))</f>
        <v>0</v>
      </c>
    </row>
    <row r="159" spans="1:28" s="193" customFormat="1" ht="15.75">
      <c r="A159" s="55" t="s">
        <v>278</v>
      </c>
      <c r="B159" s="62" t="s">
        <v>6</v>
      </c>
      <c r="C159" s="63" t="s">
        <v>53</v>
      </c>
      <c r="D159" s="58"/>
      <c r="E159" s="58"/>
      <c r="F159" s="58">
        <v>40</v>
      </c>
      <c r="G159" s="58">
        <v>37</v>
      </c>
      <c r="H159" s="58"/>
      <c r="I159" s="58">
        <v>37</v>
      </c>
      <c r="J159" s="58"/>
      <c r="K159" s="58"/>
      <c r="L159" s="209">
        <v>36</v>
      </c>
      <c r="M159" s="243"/>
      <c r="N159" s="58"/>
      <c r="O159" s="58"/>
      <c r="P159" s="58"/>
      <c r="Q159" s="58"/>
      <c r="R159" s="58"/>
      <c r="S159" s="58"/>
      <c r="T159" s="58"/>
      <c r="U159" s="58"/>
      <c r="V159" s="59"/>
      <c r="W159" s="58"/>
      <c r="X159" s="61"/>
      <c r="Y159" s="53">
        <f>COUNT(D159:W159)</f>
        <v>4</v>
      </c>
      <c r="Z159" s="54">
        <f>IF(Y159=0,0,AVERAGE(D159:W159))</f>
        <v>37.5</v>
      </c>
      <c r="AA159" s="54">
        <f>IF(Y159=0,0,IF(Y159&gt;7,AVERAGE(LARGE(D159:W159,{1,2,3,4,5,6,7,8})),0))</f>
        <v>0</v>
      </c>
      <c r="AB159" s="54">
        <f>IF(Y159=0,0,IF(Y159&gt;7,SUM(LARGE(D159:W159,{1,2,3,4,5,6,7,8})),0))</f>
        <v>0</v>
      </c>
    </row>
    <row r="160" spans="1:28" s="193" customFormat="1" ht="15.75">
      <c r="A160" s="55" t="s">
        <v>541</v>
      </c>
      <c r="B160" s="62" t="s">
        <v>3</v>
      </c>
      <c r="C160" s="57" t="s">
        <v>53</v>
      </c>
      <c r="D160" s="58"/>
      <c r="E160" s="58"/>
      <c r="F160" s="58"/>
      <c r="G160" s="58"/>
      <c r="H160" s="58"/>
      <c r="I160" s="58"/>
      <c r="J160" s="58"/>
      <c r="K160" s="58"/>
      <c r="L160" s="209">
        <v>39</v>
      </c>
      <c r="M160" s="243"/>
      <c r="N160" s="58">
        <v>31</v>
      </c>
      <c r="O160" s="58"/>
      <c r="P160" s="58"/>
      <c r="Q160" s="58"/>
      <c r="R160" s="58"/>
      <c r="S160" s="58"/>
      <c r="T160" s="58"/>
      <c r="U160" s="58"/>
      <c r="V160" s="59">
        <v>37</v>
      </c>
      <c r="W160" s="58">
        <v>37</v>
      </c>
      <c r="X160" s="61"/>
      <c r="Y160" s="53">
        <f>COUNT(D160:W160)</f>
        <v>4</v>
      </c>
      <c r="Z160" s="54">
        <f>IF(Y160=0,0,AVERAGE(D160:W160))</f>
        <v>36</v>
      </c>
      <c r="AA160" s="54">
        <f>IF(Y160=0,0,IF(Y160&gt;7,AVERAGE(LARGE(D160:W160,{1,2,3,4,5,6,7,8})),0))</f>
        <v>0</v>
      </c>
      <c r="AB160" s="54">
        <f>IF(Y160=0,0,IF(Y160&gt;7,SUM(LARGE(D160:W160,{1,2,3,4,5,6,7,8})),0))</f>
        <v>0</v>
      </c>
    </row>
    <row r="161" spans="1:28" s="193" customFormat="1" ht="15.75">
      <c r="A161" s="55" t="s">
        <v>448</v>
      </c>
      <c r="B161" s="62" t="s">
        <v>5</v>
      </c>
      <c r="C161" s="63" t="s">
        <v>53</v>
      </c>
      <c r="D161" s="58"/>
      <c r="E161" s="58">
        <v>33</v>
      </c>
      <c r="F161" s="58"/>
      <c r="G161" s="58">
        <v>33</v>
      </c>
      <c r="H161" s="58">
        <v>36</v>
      </c>
      <c r="I161" s="58"/>
      <c r="J161" s="58"/>
      <c r="K161" s="58"/>
      <c r="L161" s="209"/>
      <c r="M161" s="243"/>
      <c r="N161" s="58"/>
      <c r="O161" s="58">
        <v>41</v>
      </c>
      <c r="P161" s="58"/>
      <c r="Q161" s="58"/>
      <c r="R161" s="58"/>
      <c r="S161" s="58"/>
      <c r="T161" s="58"/>
      <c r="U161" s="58"/>
      <c r="V161" s="59"/>
      <c r="W161" s="58"/>
      <c r="X161" s="61"/>
      <c r="Y161" s="53">
        <f>COUNT(D161:W161)</f>
        <v>4</v>
      </c>
      <c r="Z161" s="54">
        <f>IF(Y161=0,0,AVERAGE(D161:W161))</f>
        <v>35.75</v>
      </c>
      <c r="AA161" s="54">
        <f>IF(Y161=0,0,IF(Y161&gt;7,AVERAGE(LARGE(D161:W161,{1,2,3,4,5,6,7,8})),0))</f>
        <v>0</v>
      </c>
      <c r="AB161" s="54">
        <f>IF(Y161=0,0,IF(Y161&gt;7,SUM(LARGE(D161:W161,{1,2,3,4,5,6,7,8})),0))</f>
        <v>0</v>
      </c>
    </row>
    <row r="162" spans="1:28" s="193" customFormat="1" ht="15.75">
      <c r="A162" s="55" t="s">
        <v>378</v>
      </c>
      <c r="B162" s="62" t="s">
        <v>10</v>
      </c>
      <c r="C162" s="63" t="s">
        <v>53</v>
      </c>
      <c r="D162" s="58"/>
      <c r="E162" s="58">
        <v>31</v>
      </c>
      <c r="F162" s="58">
        <v>36</v>
      </c>
      <c r="G162" s="58"/>
      <c r="H162" s="58"/>
      <c r="I162" s="58"/>
      <c r="J162" s="58"/>
      <c r="K162" s="58">
        <v>38</v>
      </c>
      <c r="L162" s="209"/>
      <c r="M162" s="243"/>
      <c r="N162" s="58"/>
      <c r="O162" s="58"/>
      <c r="P162" s="58"/>
      <c r="Q162" s="58"/>
      <c r="R162" s="58"/>
      <c r="S162" s="58"/>
      <c r="T162" s="58"/>
      <c r="U162" s="58"/>
      <c r="V162" s="59">
        <v>35</v>
      </c>
      <c r="W162" s="58"/>
      <c r="X162" s="61"/>
      <c r="Y162" s="53">
        <f>COUNT(D162:W162)</f>
        <v>4</v>
      </c>
      <c r="Z162" s="54">
        <f>IF(Y162=0,0,AVERAGE(D162:W162))</f>
        <v>35</v>
      </c>
      <c r="AA162" s="54">
        <f>IF(Y162=0,0,IF(Y162&gt;7,AVERAGE(LARGE(D162:W162,{1,2,3,4,5,6,7,8})),0))</f>
        <v>0</v>
      </c>
      <c r="AB162" s="54">
        <f>IF(Y162=0,0,IF(Y162&gt;7,SUM(LARGE(D162:W162,{1,2,3,4,5,6,7,8})),0))</f>
        <v>0</v>
      </c>
    </row>
    <row r="163" spans="1:28" s="193" customFormat="1" ht="15.75">
      <c r="A163" s="55" t="s">
        <v>245</v>
      </c>
      <c r="B163" s="62" t="s">
        <v>4</v>
      </c>
      <c r="C163" s="63" t="s">
        <v>53</v>
      </c>
      <c r="D163" s="58">
        <v>32</v>
      </c>
      <c r="E163" s="58">
        <v>38</v>
      </c>
      <c r="F163" s="58"/>
      <c r="G163" s="58"/>
      <c r="H163" s="58"/>
      <c r="I163" s="58">
        <v>36</v>
      </c>
      <c r="J163" s="58"/>
      <c r="K163" s="58"/>
      <c r="L163" s="209"/>
      <c r="M163" s="243">
        <v>33</v>
      </c>
      <c r="N163" s="58"/>
      <c r="O163" s="58"/>
      <c r="P163" s="58"/>
      <c r="Q163" s="58"/>
      <c r="R163" s="58"/>
      <c r="S163" s="58"/>
      <c r="T163" s="58"/>
      <c r="U163" s="58"/>
      <c r="V163" s="59"/>
      <c r="W163" s="58"/>
      <c r="X163" s="61"/>
      <c r="Y163" s="53">
        <f>COUNT(D163:W163)</f>
        <v>4</v>
      </c>
      <c r="Z163" s="54">
        <f>IF(Y163=0,0,AVERAGE(D163:W163))</f>
        <v>34.75</v>
      </c>
      <c r="AA163" s="54">
        <f>IF(Y163=0,0,IF(Y163&gt;7,AVERAGE(LARGE(D163:W163,{1,2,3,4,5,6,7,8})),0))</f>
        <v>0</v>
      </c>
      <c r="AB163" s="54">
        <f>IF(Y163=0,0,IF(Y163&gt;7,SUM(LARGE(D163:W163,{1,2,3,4,5,6,7,8})),0))</f>
        <v>0</v>
      </c>
    </row>
    <row r="164" spans="1:28" s="193" customFormat="1" ht="15.75">
      <c r="A164" s="55" t="s">
        <v>153</v>
      </c>
      <c r="B164" s="62" t="s">
        <v>5</v>
      </c>
      <c r="C164" s="63" t="s">
        <v>53</v>
      </c>
      <c r="D164" s="58"/>
      <c r="E164" s="58"/>
      <c r="F164" s="58">
        <v>33</v>
      </c>
      <c r="G164" s="58">
        <v>37</v>
      </c>
      <c r="H164" s="58"/>
      <c r="I164" s="58"/>
      <c r="J164" s="58"/>
      <c r="K164" s="58"/>
      <c r="L164" s="209"/>
      <c r="M164" s="243"/>
      <c r="N164" s="58"/>
      <c r="O164" s="58">
        <v>34</v>
      </c>
      <c r="P164" s="58">
        <v>27</v>
      </c>
      <c r="Q164" s="58"/>
      <c r="R164" s="58"/>
      <c r="S164" s="58"/>
      <c r="T164" s="58"/>
      <c r="U164" s="58"/>
      <c r="V164" s="59"/>
      <c r="W164" s="58"/>
      <c r="X164" s="61"/>
      <c r="Y164" s="53">
        <f>COUNT(D164:W164)</f>
        <v>4</v>
      </c>
      <c r="Z164" s="54">
        <f>IF(Y164=0,0,AVERAGE(D164:W164))</f>
        <v>32.75</v>
      </c>
      <c r="AA164" s="54">
        <f>IF(Y164=0,0,IF(Y164&gt;7,AVERAGE(LARGE(D164:W164,{1,2,3,4,5,6,7,8})),0))</f>
        <v>0</v>
      </c>
      <c r="AB164" s="54">
        <f>IF(Y164=0,0,IF(Y164&gt;7,SUM(LARGE(D164:W164,{1,2,3,4,5,6,7,8})),0))</f>
        <v>0</v>
      </c>
    </row>
    <row r="165" spans="1:28" s="193" customFormat="1" ht="15.75">
      <c r="A165" s="55" t="s">
        <v>308</v>
      </c>
      <c r="B165" s="62" t="s">
        <v>4</v>
      </c>
      <c r="C165" s="63" t="s">
        <v>53</v>
      </c>
      <c r="D165" s="58"/>
      <c r="E165" s="58">
        <v>34</v>
      </c>
      <c r="F165" s="58">
        <v>35</v>
      </c>
      <c r="G165" s="58">
        <v>27</v>
      </c>
      <c r="H165" s="58"/>
      <c r="I165" s="58"/>
      <c r="J165" s="58"/>
      <c r="K165" s="58"/>
      <c r="L165" s="209"/>
      <c r="M165" s="243"/>
      <c r="N165" s="58"/>
      <c r="O165" s="58"/>
      <c r="P165" s="58"/>
      <c r="Q165" s="58"/>
      <c r="R165" s="58"/>
      <c r="S165" s="58"/>
      <c r="T165" s="58"/>
      <c r="U165" s="58"/>
      <c r="V165" s="59">
        <v>34</v>
      </c>
      <c r="W165" s="58"/>
      <c r="X165" s="61"/>
      <c r="Y165" s="53">
        <f>COUNT(D165:W165)</f>
        <v>4</v>
      </c>
      <c r="Z165" s="54">
        <f>IF(Y165=0,0,AVERAGE(D165:W165))</f>
        <v>32.5</v>
      </c>
      <c r="AA165" s="54">
        <f>IF(Y165=0,0,IF(Y165&gt;7,AVERAGE(LARGE(D165:W165,{1,2,3,4,5,6,7,8})),0))</f>
        <v>0</v>
      </c>
      <c r="AB165" s="54">
        <f>IF(Y165=0,0,IF(Y165&gt;7,SUM(LARGE(D165:W165,{1,2,3,4,5,6,7,8})),0))</f>
        <v>0</v>
      </c>
    </row>
    <row r="166" spans="1:28" s="193" customFormat="1" ht="15.75">
      <c r="A166" s="55" t="s">
        <v>396</v>
      </c>
      <c r="B166" s="62" t="s">
        <v>10</v>
      </c>
      <c r="C166" s="63" t="s">
        <v>53</v>
      </c>
      <c r="D166" s="58"/>
      <c r="E166" s="58"/>
      <c r="F166" s="58">
        <v>35</v>
      </c>
      <c r="G166" s="58">
        <v>31</v>
      </c>
      <c r="H166" s="58">
        <v>34</v>
      </c>
      <c r="I166" s="58"/>
      <c r="J166" s="58"/>
      <c r="K166" s="58"/>
      <c r="L166" s="209"/>
      <c r="M166" s="243"/>
      <c r="N166" s="58"/>
      <c r="O166" s="58"/>
      <c r="P166" s="58">
        <v>30</v>
      </c>
      <c r="Q166" s="58"/>
      <c r="R166" s="58"/>
      <c r="S166" s="58"/>
      <c r="T166" s="58"/>
      <c r="U166" s="58"/>
      <c r="V166" s="59"/>
      <c r="W166" s="58"/>
      <c r="X166" s="60"/>
      <c r="Y166" s="53">
        <f>COUNT(D166:W166)</f>
        <v>4</v>
      </c>
      <c r="Z166" s="54">
        <f>IF(Y166=0,0,AVERAGE(D166:W166))</f>
        <v>32.5</v>
      </c>
      <c r="AA166" s="54">
        <f>IF(Y166=0,0,IF(Y166&gt;7,AVERAGE(LARGE(D166:W166,{1,2,3,4,5,6,7,8})),0))</f>
        <v>0</v>
      </c>
      <c r="AB166" s="54">
        <f>IF(Y166=0,0,IF(Y166&gt;7,SUM(LARGE(D166:W166,{1,2,3,4,5,6,7,8})),0))</f>
        <v>0</v>
      </c>
    </row>
    <row r="167" spans="1:28" s="193" customFormat="1" ht="15.75">
      <c r="A167" s="55" t="s">
        <v>305</v>
      </c>
      <c r="B167" s="62" t="s">
        <v>6</v>
      </c>
      <c r="C167" s="63" t="s">
        <v>53</v>
      </c>
      <c r="D167" s="58"/>
      <c r="E167" s="58"/>
      <c r="F167" s="58">
        <v>32</v>
      </c>
      <c r="G167" s="58">
        <v>32</v>
      </c>
      <c r="H167" s="58"/>
      <c r="I167" s="58"/>
      <c r="J167" s="58"/>
      <c r="K167" s="58"/>
      <c r="L167" s="209"/>
      <c r="M167" s="243">
        <v>29</v>
      </c>
      <c r="N167" s="58"/>
      <c r="O167" s="58">
        <v>32</v>
      </c>
      <c r="P167" s="58"/>
      <c r="Q167" s="58"/>
      <c r="R167" s="58"/>
      <c r="S167" s="58"/>
      <c r="T167" s="58"/>
      <c r="U167" s="58"/>
      <c r="V167" s="59"/>
      <c r="W167" s="58"/>
      <c r="X167" s="61"/>
      <c r="Y167" s="53">
        <f>COUNT(D167:W167)</f>
        <v>4</v>
      </c>
      <c r="Z167" s="54">
        <f>IF(Y167=0,0,AVERAGE(D167:W167))</f>
        <v>31.25</v>
      </c>
      <c r="AA167" s="54">
        <f>IF(Y167=0,0,IF(Y167&gt;7,AVERAGE(LARGE(D167:W167,{1,2,3,4,5,6,7,8})),0))</f>
        <v>0</v>
      </c>
      <c r="AB167" s="54">
        <f>IF(Y167=0,0,IF(Y167&gt;7,SUM(LARGE(D167:W167,{1,2,3,4,5,6,7,8})),0))</f>
        <v>0</v>
      </c>
    </row>
    <row r="168" spans="1:28" s="193" customFormat="1" ht="15.75">
      <c r="A168" s="55" t="s">
        <v>451</v>
      </c>
      <c r="B168" s="62" t="s">
        <v>3</v>
      </c>
      <c r="C168" s="63" t="s">
        <v>53</v>
      </c>
      <c r="D168" s="58">
        <v>32</v>
      </c>
      <c r="E168" s="58">
        <v>25</v>
      </c>
      <c r="F168" s="58"/>
      <c r="G168" s="58"/>
      <c r="H168" s="58"/>
      <c r="I168" s="58">
        <v>33</v>
      </c>
      <c r="J168" s="58"/>
      <c r="K168" s="58"/>
      <c r="L168" s="209"/>
      <c r="M168" s="243"/>
      <c r="N168" s="58"/>
      <c r="O168" s="58"/>
      <c r="P168" s="58"/>
      <c r="Q168" s="58"/>
      <c r="R168" s="58"/>
      <c r="S168" s="58"/>
      <c r="T168" s="58"/>
      <c r="U168" s="58"/>
      <c r="V168" s="59">
        <v>32</v>
      </c>
      <c r="W168" s="58"/>
      <c r="X168" s="61"/>
      <c r="Y168" s="53">
        <f>COUNT(D168:W168)</f>
        <v>4</v>
      </c>
      <c r="Z168" s="54">
        <f>IF(Y168=0,0,AVERAGE(D168:W168))</f>
        <v>30.5</v>
      </c>
      <c r="AA168" s="54">
        <f>IF(Y168=0,0,IF(Y168&gt;7,AVERAGE(LARGE(D168:W168,{1,2,3,4,5,6,7,8})),0))</f>
        <v>0</v>
      </c>
      <c r="AB168" s="54">
        <f>IF(Y168=0,0,IF(Y168&gt;7,SUM(LARGE(D168:W168,{1,2,3,4,5,6,7,8})),0))</f>
        <v>0</v>
      </c>
    </row>
    <row r="169" spans="1:28" s="193" customFormat="1" ht="15.75">
      <c r="A169" s="55" t="s">
        <v>537</v>
      </c>
      <c r="B169" s="62" t="s">
        <v>4</v>
      </c>
      <c r="C169" s="63" t="s">
        <v>53</v>
      </c>
      <c r="D169" s="58"/>
      <c r="E169" s="58"/>
      <c r="F169" s="58"/>
      <c r="G169" s="58"/>
      <c r="H169" s="58"/>
      <c r="I169" s="58"/>
      <c r="J169" s="58"/>
      <c r="K169" s="58">
        <v>32</v>
      </c>
      <c r="L169" s="209">
        <v>27</v>
      </c>
      <c r="M169" s="243"/>
      <c r="N169" s="58"/>
      <c r="O169" s="58">
        <v>29</v>
      </c>
      <c r="P169" s="58"/>
      <c r="Q169" s="58"/>
      <c r="R169" s="58"/>
      <c r="S169" s="58"/>
      <c r="T169" s="58"/>
      <c r="U169" s="58"/>
      <c r="V169" s="59">
        <v>29</v>
      </c>
      <c r="W169" s="69"/>
      <c r="X169" s="61"/>
      <c r="Y169" s="53">
        <f>COUNT(D169:W169)</f>
        <v>4</v>
      </c>
      <c r="Z169" s="54">
        <f>IF(Y169=0,0,AVERAGE(D169:W169))</f>
        <v>29.25</v>
      </c>
      <c r="AA169" s="54">
        <f>IF(Y169=0,0,IF(Y169&gt;7,AVERAGE(LARGE(D169:W169,{1,2,3,4,5,6,7,8})),0))</f>
        <v>0</v>
      </c>
      <c r="AB169" s="54">
        <f>IF(Y169=0,0,IF(Y169&gt;7,SUM(LARGE(D169:W169,{1,2,3,4,5,6,7,8})),0))</f>
        <v>0</v>
      </c>
    </row>
    <row r="170" spans="1:28" s="193" customFormat="1" ht="15.75">
      <c r="A170" s="55" t="s">
        <v>558</v>
      </c>
      <c r="B170" s="50" t="s">
        <v>4</v>
      </c>
      <c r="C170" s="63" t="s">
        <v>53</v>
      </c>
      <c r="D170" s="58"/>
      <c r="E170" s="58"/>
      <c r="F170" s="58"/>
      <c r="G170" s="58"/>
      <c r="H170" s="58"/>
      <c r="I170" s="58"/>
      <c r="J170" s="58"/>
      <c r="K170" s="58"/>
      <c r="L170" s="209"/>
      <c r="M170" s="243">
        <v>10</v>
      </c>
      <c r="N170" s="58">
        <v>35</v>
      </c>
      <c r="O170" s="58"/>
      <c r="P170" s="58">
        <v>27</v>
      </c>
      <c r="Q170" s="58">
        <v>38</v>
      </c>
      <c r="R170" s="58"/>
      <c r="S170" s="58"/>
      <c r="T170" s="58"/>
      <c r="U170" s="58"/>
      <c r="V170" s="59"/>
      <c r="W170" s="58"/>
      <c r="X170" s="61"/>
      <c r="Y170" s="53">
        <f>COUNT(D170:W170)</f>
        <v>4</v>
      </c>
      <c r="Z170" s="54">
        <f>IF(Y170=0,0,AVERAGE(D170:W170))</f>
        <v>27.5</v>
      </c>
      <c r="AA170" s="54">
        <f>IF(Y170=0,0,IF(Y170&gt;7,AVERAGE(LARGE(D170:W170,{1,2,3,4,5,6,7,8})),0))</f>
        <v>0</v>
      </c>
      <c r="AB170" s="54">
        <f>IF(Y170=0,0,IF(Y170&gt;7,SUM(LARGE(D170:W170,{1,2,3,4,5,6,7,8})),0))</f>
        <v>0</v>
      </c>
    </row>
    <row r="171" spans="1:28" s="193" customFormat="1" ht="15.75">
      <c r="A171" s="55" t="s">
        <v>540</v>
      </c>
      <c r="B171" s="62" t="s">
        <v>4</v>
      </c>
      <c r="C171" s="63" t="s">
        <v>53</v>
      </c>
      <c r="D171" s="58"/>
      <c r="E171" s="58">
        <v>26</v>
      </c>
      <c r="F171" s="58">
        <v>18</v>
      </c>
      <c r="G171" s="58">
        <v>29</v>
      </c>
      <c r="H171" s="58"/>
      <c r="I171" s="58"/>
      <c r="J171" s="58"/>
      <c r="K171" s="58"/>
      <c r="L171" s="209"/>
      <c r="M171" s="243"/>
      <c r="N171" s="58"/>
      <c r="O171" s="58"/>
      <c r="P171" s="58"/>
      <c r="Q171" s="58"/>
      <c r="R171" s="58"/>
      <c r="S171" s="58"/>
      <c r="T171" s="58"/>
      <c r="U171" s="58"/>
      <c r="V171" s="59">
        <v>25</v>
      </c>
      <c r="W171" s="58"/>
      <c r="X171" s="61"/>
      <c r="Y171" s="53">
        <f>COUNT(D171:W171)</f>
        <v>4</v>
      </c>
      <c r="Z171" s="54">
        <f>IF(Y171=0,0,AVERAGE(D171:W171))</f>
        <v>24.5</v>
      </c>
      <c r="AA171" s="54">
        <f>IF(Y171=0,0,IF(Y171&gt;7,AVERAGE(LARGE(D171:W171,{1,2,3,4,5,6,7,8})),0))</f>
        <v>0</v>
      </c>
      <c r="AB171" s="54">
        <f>IF(Y171=0,0,IF(Y171&gt;7,SUM(LARGE(D171:W171,{1,2,3,4,5,6,7,8})),0))</f>
        <v>0</v>
      </c>
    </row>
    <row r="172" spans="1:28" s="193" customFormat="1" ht="15.75">
      <c r="A172" s="55" t="s">
        <v>288</v>
      </c>
      <c r="B172" s="62" t="s">
        <v>4</v>
      </c>
      <c r="C172" s="63" t="s">
        <v>53</v>
      </c>
      <c r="D172" s="58"/>
      <c r="E172" s="58">
        <v>24</v>
      </c>
      <c r="F172" s="58">
        <v>28</v>
      </c>
      <c r="G172" s="58">
        <v>25</v>
      </c>
      <c r="H172" s="58"/>
      <c r="I172" s="58"/>
      <c r="J172" s="58"/>
      <c r="K172" s="58"/>
      <c r="L172" s="209"/>
      <c r="M172" s="243">
        <v>19</v>
      </c>
      <c r="N172" s="58"/>
      <c r="O172" s="58"/>
      <c r="P172" s="58"/>
      <c r="Q172" s="58"/>
      <c r="R172" s="58"/>
      <c r="S172" s="58"/>
      <c r="T172" s="58"/>
      <c r="U172" s="58"/>
      <c r="V172" s="59"/>
      <c r="W172" s="58"/>
      <c r="X172" s="61"/>
      <c r="Y172" s="53">
        <f>COUNT(D172:W172)</f>
        <v>4</v>
      </c>
      <c r="Z172" s="54">
        <f>IF(Y172=0,0,AVERAGE(D172:W172))</f>
        <v>24</v>
      </c>
      <c r="AA172" s="54">
        <f>IF(Y172=0,0,IF(Y172&gt;7,AVERAGE(LARGE(D172:W172,{1,2,3,4,5,6,7,8})),0))</f>
        <v>0</v>
      </c>
      <c r="AB172" s="54">
        <f>IF(Y172=0,0,IF(Y172&gt;7,SUM(LARGE(D172:W172,{1,2,3,4,5,6,7,8})),0))</f>
        <v>0</v>
      </c>
    </row>
    <row r="173" spans="1:28" s="193" customFormat="1" ht="15.75">
      <c r="A173" s="55" t="s">
        <v>552</v>
      </c>
      <c r="B173" s="62" t="s">
        <v>9</v>
      </c>
      <c r="C173" s="63" t="s">
        <v>53</v>
      </c>
      <c r="D173" s="58"/>
      <c r="E173" s="58"/>
      <c r="F173" s="58"/>
      <c r="G173" s="58"/>
      <c r="H173" s="58"/>
      <c r="I173" s="58"/>
      <c r="J173" s="58"/>
      <c r="K173" s="58"/>
      <c r="L173" s="209"/>
      <c r="M173" s="243">
        <v>49</v>
      </c>
      <c r="N173" s="58">
        <v>48</v>
      </c>
      <c r="O173" s="58"/>
      <c r="P173" s="58"/>
      <c r="Q173" s="58">
        <v>49</v>
      </c>
      <c r="R173" s="58"/>
      <c r="S173" s="58"/>
      <c r="T173" s="58"/>
      <c r="U173" s="58"/>
      <c r="V173" s="59"/>
      <c r="W173" s="58"/>
      <c r="X173" s="61"/>
      <c r="Y173" s="53">
        <f>COUNT(D173:W173)</f>
        <v>3</v>
      </c>
      <c r="Z173" s="54">
        <f>IF(Y173=0,0,AVERAGE(D173:W173))</f>
        <v>48.666666666666664</v>
      </c>
      <c r="AA173" s="54">
        <f>IF(Y173=0,0,IF(Y173&gt;7,AVERAGE(LARGE(D173:W173,{1,2,3,4,5,6,7,8})),0))</f>
        <v>0</v>
      </c>
      <c r="AB173" s="54">
        <f>IF(Y173=0,0,IF(Y173&gt;7,SUM(LARGE(D173:W173,{1,2,3,4,5,6,7,8})),0))</f>
        <v>0</v>
      </c>
    </row>
    <row r="174" spans="1:28" s="193" customFormat="1" ht="15.75">
      <c r="A174" s="55" t="s">
        <v>301</v>
      </c>
      <c r="B174" s="62" t="s">
        <v>11</v>
      </c>
      <c r="C174" s="63" t="s">
        <v>53</v>
      </c>
      <c r="D174" s="58"/>
      <c r="E174" s="58"/>
      <c r="F174" s="58">
        <v>40</v>
      </c>
      <c r="G174" s="58"/>
      <c r="H174" s="58"/>
      <c r="I174" s="58"/>
      <c r="J174" s="58"/>
      <c r="K174" s="58">
        <v>43</v>
      </c>
      <c r="L174" s="209">
        <v>44</v>
      </c>
      <c r="M174" s="243"/>
      <c r="N174" s="58"/>
      <c r="O174" s="58"/>
      <c r="P174" s="58"/>
      <c r="Q174" s="58"/>
      <c r="R174" s="58"/>
      <c r="S174" s="58"/>
      <c r="T174" s="58"/>
      <c r="U174" s="58"/>
      <c r="V174" s="59"/>
      <c r="W174" s="58"/>
      <c r="X174" s="61"/>
      <c r="Y174" s="53">
        <f>COUNT(D174:W174)</f>
        <v>3</v>
      </c>
      <c r="Z174" s="54">
        <f>IF(Y174=0,0,AVERAGE(D174:W174))</f>
        <v>42.333333333333336</v>
      </c>
      <c r="AA174" s="54">
        <f>IF(Y174=0,0,IF(Y174&gt;7,AVERAGE(LARGE(D174:W174,{1,2,3,4,5,6,7,8})),0))</f>
        <v>0</v>
      </c>
      <c r="AB174" s="54">
        <f>IF(Y174=0,0,IF(Y174&gt;7,SUM(LARGE(D174:W174,{1,2,3,4,5,6,7,8})),0))</f>
        <v>0</v>
      </c>
    </row>
    <row r="175" spans="1:28" s="193" customFormat="1" ht="15.75">
      <c r="A175" s="55" t="s">
        <v>103</v>
      </c>
      <c r="B175" s="62" t="s">
        <v>7</v>
      </c>
      <c r="C175" s="63" t="s">
        <v>53</v>
      </c>
      <c r="D175" s="58">
        <v>45</v>
      </c>
      <c r="E175" s="58"/>
      <c r="F175" s="58"/>
      <c r="G175" s="58"/>
      <c r="H175" s="58"/>
      <c r="I175" s="58"/>
      <c r="J175" s="58"/>
      <c r="K175" s="58"/>
      <c r="L175" s="209"/>
      <c r="M175" s="243"/>
      <c r="N175" s="58"/>
      <c r="O175" s="58">
        <v>43</v>
      </c>
      <c r="P175" s="58">
        <v>36</v>
      </c>
      <c r="Q175" s="58"/>
      <c r="R175" s="58"/>
      <c r="S175" s="58"/>
      <c r="T175" s="58"/>
      <c r="U175" s="58"/>
      <c r="V175" s="59"/>
      <c r="W175" s="58"/>
      <c r="X175" s="61"/>
      <c r="Y175" s="53">
        <f>COUNT(D175:W175)</f>
        <v>3</v>
      </c>
      <c r="Z175" s="54">
        <f>IF(Y175=0,0,AVERAGE(D175:W175))</f>
        <v>41.333333333333336</v>
      </c>
      <c r="AA175" s="54">
        <f>IF(Y175=0,0,IF(Y175&gt;7,AVERAGE(LARGE(D175:W175,{1,2,3,4,5,6,7,8})),0))</f>
        <v>0</v>
      </c>
      <c r="AB175" s="54">
        <f>IF(Y175=0,0,IF(Y175&gt;7,SUM(LARGE(D175:W175,{1,2,3,4,5,6,7,8})),0))</f>
        <v>0</v>
      </c>
    </row>
    <row r="176" spans="1:28" s="193" customFormat="1" ht="15.75">
      <c r="A176" s="55" t="s">
        <v>140</v>
      </c>
      <c r="B176" s="62" t="s">
        <v>10</v>
      </c>
      <c r="C176" s="63" t="s">
        <v>53</v>
      </c>
      <c r="D176" s="58">
        <v>36</v>
      </c>
      <c r="E176" s="58"/>
      <c r="F176" s="58">
        <v>44</v>
      </c>
      <c r="G176" s="58"/>
      <c r="H176" s="58"/>
      <c r="I176" s="58"/>
      <c r="J176" s="58"/>
      <c r="K176" s="58"/>
      <c r="L176" s="209"/>
      <c r="M176" s="243"/>
      <c r="N176" s="58"/>
      <c r="O176" s="58"/>
      <c r="P176" s="58"/>
      <c r="Q176" s="58"/>
      <c r="R176" s="58"/>
      <c r="S176" s="58"/>
      <c r="T176" s="58"/>
      <c r="U176" s="58"/>
      <c r="V176" s="59">
        <v>43</v>
      </c>
      <c r="W176" s="58"/>
      <c r="X176" s="61"/>
      <c r="Y176" s="53">
        <f>COUNT(D176:W176)</f>
        <v>3</v>
      </c>
      <c r="Z176" s="54">
        <f>IF(Y176=0,0,AVERAGE(D176:W176))</f>
        <v>41</v>
      </c>
      <c r="AA176" s="54">
        <f>IF(Y176=0,0,IF(Y176&gt;7,AVERAGE(LARGE(D176:W176,{1,2,3,4,5,6,7,8})),0))</f>
        <v>0</v>
      </c>
      <c r="AB176" s="54">
        <f>IF(Y176=0,0,IF(Y176&gt;7,SUM(LARGE(D176:W176,{1,2,3,4,5,6,7,8})),0))</f>
        <v>0</v>
      </c>
    </row>
    <row r="177" spans="1:28" s="193" customFormat="1" ht="15.75">
      <c r="A177" s="55" t="s">
        <v>188</v>
      </c>
      <c r="B177" s="62" t="s">
        <v>7</v>
      </c>
      <c r="C177" s="63" t="s">
        <v>53</v>
      </c>
      <c r="D177" s="58"/>
      <c r="E177" s="58"/>
      <c r="F177" s="58">
        <v>39</v>
      </c>
      <c r="G177" s="58"/>
      <c r="H177" s="58">
        <v>40</v>
      </c>
      <c r="I177" s="58"/>
      <c r="J177" s="58"/>
      <c r="K177" s="58"/>
      <c r="L177" s="209"/>
      <c r="M177" s="243"/>
      <c r="N177" s="58"/>
      <c r="O177" s="58"/>
      <c r="P177" s="58"/>
      <c r="Q177" s="58"/>
      <c r="R177" s="58"/>
      <c r="S177" s="58"/>
      <c r="T177" s="58"/>
      <c r="U177" s="58"/>
      <c r="V177" s="59">
        <v>44</v>
      </c>
      <c r="W177" s="58"/>
      <c r="X177" s="61"/>
      <c r="Y177" s="53">
        <f>COUNT(D177:W177)</f>
        <v>3</v>
      </c>
      <c r="Z177" s="54">
        <f>IF(Y177=0,0,AVERAGE(D177:W177))</f>
        <v>41</v>
      </c>
      <c r="AA177" s="54">
        <f>IF(Y177=0,0,IF(Y177&gt;7,AVERAGE(LARGE(D177:W177,{1,2,3,4,5,6,7,8})),0))</f>
        <v>0</v>
      </c>
      <c r="AB177" s="54">
        <f>IF(Y177=0,0,IF(Y177&gt;7,SUM(LARGE(D177:W177,{1,2,3,4,5,6,7,8})),0))</f>
        <v>0</v>
      </c>
    </row>
    <row r="178" spans="1:28" s="193" customFormat="1" ht="15.75">
      <c r="A178" s="55" t="s">
        <v>221</v>
      </c>
      <c r="B178" s="62" t="s">
        <v>7</v>
      </c>
      <c r="C178" s="63" t="s">
        <v>53</v>
      </c>
      <c r="D178" s="58"/>
      <c r="E178" s="58"/>
      <c r="F178" s="58"/>
      <c r="G178" s="58"/>
      <c r="H178" s="58">
        <v>42</v>
      </c>
      <c r="I178" s="58"/>
      <c r="J178" s="58"/>
      <c r="K178" s="58"/>
      <c r="L178" s="209"/>
      <c r="M178" s="243"/>
      <c r="N178" s="58"/>
      <c r="O178" s="58"/>
      <c r="P178" s="58">
        <v>36</v>
      </c>
      <c r="Q178" s="58"/>
      <c r="R178" s="58"/>
      <c r="S178" s="58"/>
      <c r="T178" s="58"/>
      <c r="U178" s="58"/>
      <c r="V178" s="59">
        <v>43</v>
      </c>
      <c r="W178" s="58"/>
      <c r="X178" s="61"/>
      <c r="Y178" s="53">
        <f>COUNT(D178:W178)</f>
        <v>3</v>
      </c>
      <c r="Z178" s="54">
        <f>IF(Y178=0,0,AVERAGE(D178:W178))</f>
        <v>40.333333333333336</v>
      </c>
      <c r="AA178" s="54">
        <f>IF(Y178=0,0,IF(Y178&gt;7,AVERAGE(LARGE(D178:W178,{1,2,3,4,5,6,7,8})),0))</f>
        <v>0</v>
      </c>
      <c r="AB178" s="54">
        <f>IF(Y178=0,0,IF(Y178&gt;7,SUM(LARGE(D178:W178,{1,2,3,4,5,6,7,8})),0))</f>
        <v>0</v>
      </c>
    </row>
    <row r="179" spans="1:28" s="193" customFormat="1" ht="15.75">
      <c r="A179" s="55" t="s">
        <v>97</v>
      </c>
      <c r="B179" s="62" t="s">
        <v>6</v>
      </c>
      <c r="C179" s="63" t="s">
        <v>53</v>
      </c>
      <c r="D179" s="58"/>
      <c r="E179" s="58"/>
      <c r="F179" s="58"/>
      <c r="G179" s="58"/>
      <c r="H179" s="58"/>
      <c r="I179" s="58"/>
      <c r="J179" s="58"/>
      <c r="K179" s="58"/>
      <c r="L179" s="209">
        <v>42</v>
      </c>
      <c r="M179" s="243"/>
      <c r="N179" s="58">
        <v>34</v>
      </c>
      <c r="O179" s="58">
        <v>34</v>
      </c>
      <c r="P179" s="58"/>
      <c r="Q179" s="58"/>
      <c r="R179" s="58"/>
      <c r="S179" s="58"/>
      <c r="T179" s="58"/>
      <c r="U179" s="58"/>
      <c r="V179" s="59"/>
      <c r="W179" s="58"/>
      <c r="X179" s="61"/>
      <c r="Y179" s="53">
        <f>COUNT(D179:W179)</f>
        <v>3</v>
      </c>
      <c r="Z179" s="54">
        <f>IF(Y179=0,0,AVERAGE(D179:W179))</f>
        <v>36.666666666666664</v>
      </c>
      <c r="AA179" s="54">
        <f>IF(Y179=0,0,IF(Y179&gt;7,AVERAGE(LARGE(D179:W179,{1,2,3,4,5,6,7,8})),0))</f>
        <v>0</v>
      </c>
      <c r="AB179" s="54">
        <f>IF(Y179=0,0,IF(Y179&gt;7,SUM(LARGE(D179:W179,{1,2,3,4,5,6,7,8})),0))</f>
        <v>0</v>
      </c>
    </row>
    <row r="180" spans="1:28" s="193" customFormat="1" ht="15.75">
      <c r="A180" s="266" t="s">
        <v>435</v>
      </c>
      <c r="B180" s="236" t="s">
        <v>90</v>
      </c>
      <c r="C180" s="237" t="s">
        <v>53</v>
      </c>
      <c r="D180" s="238">
        <v>33</v>
      </c>
      <c r="E180" s="58"/>
      <c r="F180" s="58">
        <v>44</v>
      </c>
      <c r="G180" s="58"/>
      <c r="H180" s="58">
        <v>32</v>
      </c>
      <c r="I180" s="58"/>
      <c r="J180" s="58"/>
      <c r="K180" s="58"/>
      <c r="L180" s="209"/>
      <c r="M180" s="243"/>
      <c r="N180" s="58"/>
      <c r="O180" s="58"/>
      <c r="P180" s="58"/>
      <c r="Q180" s="58"/>
      <c r="R180" s="58"/>
      <c r="S180" s="58"/>
      <c r="T180" s="58"/>
      <c r="U180" s="58"/>
      <c r="V180" s="59"/>
      <c r="W180" s="58"/>
      <c r="X180" s="61"/>
      <c r="Y180" s="53">
        <f>COUNT(D180:W180)</f>
        <v>3</v>
      </c>
      <c r="Z180" s="54">
        <f>IF(Y180=0,0,AVERAGE(D180:W180))</f>
        <v>36.333333333333336</v>
      </c>
      <c r="AA180" s="54">
        <f>IF(Y180=0,0,IF(Y180&gt;7,AVERAGE(LARGE(D180:W180,{1,2,3,4,5,6,7,8})),0))</f>
        <v>0</v>
      </c>
      <c r="AB180" s="54">
        <f>IF(Y180=0,0,IF(Y180&gt;7,SUM(LARGE(D180:W180,{1,2,3,4,5,6,7,8})),0))</f>
        <v>0</v>
      </c>
    </row>
    <row r="181" spans="1:28" s="193" customFormat="1" ht="15.75">
      <c r="A181" s="55" t="s">
        <v>138</v>
      </c>
      <c r="B181" s="62" t="s">
        <v>10</v>
      </c>
      <c r="C181" s="63" t="s">
        <v>53</v>
      </c>
      <c r="D181" s="58"/>
      <c r="E181" s="58"/>
      <c r="F181" s="58"/>
      <c r="G181" s="58">
        <v>39</v>
      </c>
      <c r="H181" s="58"/>
      <c r="I181" s="58"/>
      <c r="J181" s="58"/>
      <c r="K181" s="58"/>
      <c r="L181" s="209"/>
      <c r="M181" s="243">
        <v>34</v>
      </c>
      <c r="N181" s="58"/>
      <c r="O181" s="58">
        <v>34</v>
      </c>
      <c r="P181" s="58"/>
      <c r="Q181" s="58"/>
      <c r="R181" s="58"/>
      <c r="S181" s="58"/>
      <c r="T181" s="58"/>
      <c r="U181" s="58"/>
      <c r="V181" s="59"/>
      <c r="W181" s="58"/>
      <c r="X181" s="61"/>
      <c r="Y181" s="53">
        <f>COUNT(D181:W181)</f>
        <v>3</v>
      </c>
      <c r="Z181" s="54">
        <f>IF(Y181=0,0,AVERAGE(D181:W181))</f>
        <v>35.666666666666664</v>
      </c>
      <c r="AA181" s="54">
        <f>IF(Y181=0,0,IF(Y181&gt;7,AVERAGE(LARGE(D181:W181,{1,2,3,4,5,6,7,8})),0))</f>
        <v>0</v>
      </c>
      <c r="AB181" s="54">
        <f>IF(Y181=0,0,IF(Y181&gt;7,SUM(LARGE(D181:W181,{1,2,3,4,5,6,7,8})),0))</f>
        <v>0</v>
      </c>
    </row>
    <row r="182" spans="1:28" s="193" customFormat="1" ht="15.75">
      <c r="A182" s="55" t="s">
        <v>442</v>
      </c>
      <c r="B182" s="62" t="s">
        <v>4</v>
      </c>
      <c r="C182" s="63" t="s">
        <v>53</v>
      </c>
      <c r="D182" s="58"/>
      <c r="E182" s="58">
        <v>33</v>
      </c>
      <c r="F182" s="58">
        <v>36</v>
      </c>
      <c r="G182" s="58">
        <v>30</v>
      </c>
      <c r="H182" s="58"/>
      <c r="I182" s="58"/>
      <c r="J182" s="58"/>
      <c r="K182" s="58"/>
      <c r="L182" s="209"/>
      <c r="M182" s="243"/>
      <c r="N182" s="58"/>
      <c r="O182" s="58"/>
      <c r="P182" s="58"/>
      <c r="Q182" s="58"/>
      <c r="R182" s="58"/>
      <c r="S182" s="58"/>
      <c r="T182" s="58"/>
      <c r="U182" s="58"/>
      <c r="V182" s="59"/>
      <c r="W182" s="58"/>
      <c r="X182" s="61"/>
      <c r="Y182" s="53">
        <f>COUNT(D182:W182)</f>
        <v>3</v>
      </c>
      <c r="Z182" s="54">
        <f>IF(Y182=0,0,AVERAGE(D182:W182))</f>
        <v>33</v>
      </c>
      <c r="AA182" s="54">
        <f>IF(Y182=0,0,IF(Y182&gt;7,AVERAGE(LARGE(D182:W182,{1,2,3,4,5,6,7,8})),0))</f>
        <v>0</v>
      </c>
      <c r="AB182" s="54">
        <f>IF(Y182=0,0,IF(Y182&gt;7,SUM(LARGE(D182:W182,{1,2,3,4,5,6,7,8})),0))</f>
        <v>0</v>
      </c>
    </row>
    <row r="183" spans="1:28" s="193" customFormat="1" ht="15.75">
      <c r="A183" s="55" t="s">
        <v>482</v>
      </c>
      <c r="B183" s="62" t="s">
        <v>11</v>
      </c>
      <c r="C183" s="63" t="s">
        <v>53</v>
      </c>
      <c r="D183" s="58">
        <v>36</v>
      </c>
      <c r="E183" s="58"/>
      <c r="F183" s="58">
        <v>29</v>
      </c>
      <c r="G183" s="58">
        <v>28</v>
      </c>
      <c r="H183" s="58"/>
      <c r="I183" s="58"/>
      <c r="J183" s="58"/>
      <c r="K183" s="58"/>
      <c r="L183" s="209"/>
      <c r="M183" s="243"/>
      <c r="N183" s="58"/>
      <c r="O183" s="58"/>
      <c r="P183" s="58"/>
      <c r="Q183" s="58"/>
      <c r="R183" s="58"/>
      <c r="S183" s="58"/>
      <c r="T183" s="58"/>
      <c r="U183" s="58"/>
      <c r="V183" s="59"/>
      <c r="W183" s="58"/>
      <c r="X183" s="61"/>
      <c r="Y183" s="53">
        <f>COUNT(D183:W183)</f>
        <v>3</v>
      </c>
      <c r="Z183" s="54">
        <f>IF(Y183=0,0,AVERAGE(D183:W183))</f>
        <v>31</v>
      </c>
      <c r="AA183" s="54">
        <f>IF(Y183=0,0,IF(Y183&gt;7,AVERAGE(LARGE(D183:W183,{1,2,3,4,5,6,7,8})),0))</f>
        <v>0</v>
      </c>
      <c r="AB183" s="54">
        <f>IF(Y183=0,0,IF(Y183&gt;7,SUM(LARGE(D183:W183,{1,2,3,4,5,6,7,8})),0))</f>
        <v>0</v>
      </c>
    </row>
    <row r="184" spans="1:28" s="193" customFormat="1" ht="15.75">
      <c r="A184" s="55" t="s">
        <v>87</v>
      </c>
      <c r="B184" s="62" t="s">
        <v>5</v>
      </c>
      <c r="C184" s="63" t="s">
        <v>53</v>
      </c>
      <c r="D184" s="58"/>
      <c r="E184" s="58">
        <v>27</v>
      </c>
      <c r="F184" s="58">
        <v>26</v>
      </c>
      <c r="G184" s="58">
        <v>37</v>
      </c>
      <c r="H184" s="58"/>
      <c r="I184" s="58"/>
      <c r="J184" s="58"/>
      <c r="K184" s="58"/>
      <c r="L184" s="209"/>
      <c r="M184" s="243"/>
      <c r="N184" s="58"/>
      <c r="O184" s="58"/>
      <c r="P184" s="58"/>
      <c r="Q184" s="58"/>
      <c r="R184" s="58"/>
      <c r="S184" s="58"/>
      <c r="T184" s="58"/>
      <c r="U184" s="58"/>
      <c r="V184" s="59"/>
      <c r="W184" s="58"/>
      <c r="X184" s="61"/>
      <c r="Y184" s="53">
        <f>COUNT(D184:W184)</f>
        <v>3</v>
      </c>
      <c r="Z184" s="54">
        <f>IF(Y184=0,0,AVERAGE(D184:W184))</f>
        <v>30</v>
      </c>
      <c r="AA184" s="54">
        <f>IF(Y184=0,0,IF(Y184&gt;7,AVERAGE(LARGE(D184:W184,{1,2,3,4,5,6,7,8})),0))</f>
        <v>0</v>
      </c>
      <c r="AB184" s="54">
        <f>IF(Y184=0,0,IF(Y184&gt;7,SUM(LARGE(D184:W184,{1,2,3,4,5,6,7,8})),0))</f>
        <v>0</v>
      </c>
    </row>
    <row r="185" spans="1:28" s="193" customFormat="1" ht="15.75">
      <c r="A185" s="55" t="s">
        <v>73</v>
      </c>
      <c r="B185" s="62" t="s">
        <v>7</v>
      </c>
      <c r="C185" s="63" t="s">
        <v>53</v>
      </c>
      <c r="D185" s="58"/>
      <c r="E185" s="58">
        <v>16</v>
      </c>
      <c r="F185" s="58"/>
      <c r="G185" s="58"/>
      <c r="H185" s="58"/>
      <c r="I185" s="58"/>
      <c r="J185" s="58"/>
      <c r="K185" s="58"/>
      <c r="L185" s="209"/>
      <c r="M185" s="243"/>
      <c r="N185" s="58">
        <v>28</v>
      </c>
      <c r="O185" s="58"/>
      <c r="P185" s="58"/>
      <c r="Q185" s="58"/>
      <c r="R185" s="58"/>
      <c r="S185" s="58"/>
      <c r="T185" s="59"/>
      <c r="U185" s="58"/>
      <c r="V185" s="59">
        <v>23</v>
      </c>
      <c r="W185" s="58"/>
      <c r="X185" s="60"/>
      <c r="Y185" s="53">
        <f>COUNT(D185:W185)</f>
        <v>3</v>
      </c>
      <c r="Z185" s="54">
        <f>IF(Y185=0,0,AVERAGE(D185:W185))</f>
        <v>22.333333333333332</v>
      </c>
      <c r="AA185" s="54">
        <f>IF(Y185=0,0,IF(Y185&gt;7,AVERAGE(LARGE(D185:W185,{1,2,3,4,5,6,7,8})),0))</f>
        <v>0</v>
      </c>
      <c r="AB185" s="54">
        <f>IF(Y185=0,0,IF(Y185&gt;7,SUM(LARGE(D185:W185,{1,2,3,4,5,6,7,8})),0))</f>
        <v>0</v>
      </c>
    </row>
    <row r="186" spans="1:28" s="193" customFormat="1" ht="15.75">
      <c r="A186" s="55" t="s">
        <v>539</v>
      </c>
      <c r="B186" s="62" t="s">
        <v>5</v>
      </c>
      <c r="C186" s="63" t="s">
        <v>53</v>
      </c>
      <c r="D186" s="58"/>
      <c r="E186" s="58"/>
      <c r="F186" s="58"/>
      <c r="G186" s="58"/>
      <c r="H186" s="58"/>
      <c r="I186" s="58"/>
      <c r="J186" s="58"/>
      <c r="K186" s="58">
        <v>18</v>
      </c>
      <c r="L186" s="209"/>
      <c r="M186" s="243">
        <v>25</v>
      </c>
      <c r="N186" s="58">
        <v>16</v>
      </c>
      <c r="O186" s="58"/>
      <c r="P186" s="58"/>
      <c r="Q186" s="58"/>
      <c r="R186" s="58"/>
      <c r="S186" s="58"/>
      <c r="T186" s="58"/>
      <c r="U186" s="58"/>
      <c r="V186" s="59"/>
      <c r="W186" s="58"/>
      <c r="X186" s="61"/>
      <c r="Y186" s="53">
        <f>COUNT(D186:W186)</f>
        <v>3</v>
      </c>
      <c r="Z186" s="54">
        <f>IF(Y186=0,0,AVERAGE(D186:W186))</f>
        <v>19.666666666666668</v>
      </c>
      <c r="AA186" s="54">
        <f>IF(Y186=0,0,IF(Y186&gt;7,AVERAGE(LARGE(D186:W186,{1,2,3,4,5,6,7,8})),0))</f>
        <v>0</v>
      </c>
      <c r="AB186" s="54">
        <f>IF(Y186=0,0,IF(Y186&gt;7,SUM(LARGE(D186:W186,{1,2,3,4,5,6,7,8})),0))</f>
        <v>0</v>
      </c>
    </row>
    <row r="187" spans="1:28" s="193" customFormat="1" ht="15.75">
      <c r="A187" s="55" t="s">
        <v>257</v>
      </c>
      <c r="B187" s="62" t="s">
        <v>4</v>
      </c>
      <c r="C187" s="63" t="s">
        <v>53</v>
      </c>
      <c r="D187" s="58"/>
      <c r="E187" s="58">
        <v>45</v>
      </c>
      <c r="F187" s="58"/>
      <c r="G187" s="58">
        <v>45</v>
      </c>
      <c r="H187" s="58"/>
      <c r="I187" s="58"/>
      <c r="J187" s="58"/>
      <c r="K187" s="58"/>
      <c r="L187" s="209"/>
      <c r="M187" s="243"/>
      <c r="N187" s="58"/>
      <c r="O187" s="58"/>
      <c r="P187" s="58"/>
      <c r="Q187" s="58"/>
      <c r="R187" s="58"/>
      <c r="S187" s="58"/>
      <c r="T187" s="58"/>
      <c r="U187" s="58"/>
      <c r="V187" s="59"/>
      <c r="W187" s="58"/>
      <c r="X187" s="61"/>
      <c r="Y187" s="53">
        <f>COUNT(D187:W187)</f>
        <v>2</v>
      </c>
      <c r="Z187" s="54">
        <f>IF(Y187=0,0,AVERAGE(D187:W187))</f>
        <v>45</v>
      </c>
      <c r="AA187" s="54">
        <f>IF(Y187=0,0,IF(Y187&gt;7,AVERAGE(LARGE(D187:W187,{1,2,3,4,5,6,7,8})),0))</f>
        <v>0</v>
      </c>
      <c r="AB187" s="54">
        <f>IF(Y187=0,0,IF(Y187&gt;7,SUM(LARGE(D187:W187,{1,2,3,4,5,6,7,8})),0))</f>
        <v>0</v>
      </c>
    </row>
    <row r="188" spans="1:28" s="193" customFormat="1" ht="15.75">
      <c r="A188" s="55" t="s">
        <v>551</v>
      </c>
      <c r="B188" s="62" t="s">
        <v>5</v>
      </c>
      <c r="C188" s="63" t="s">
        <v>53</v>
      </c>
      <c r="D188" s="58"/>
      <c r="E188" s="58"/>
      <c r="F188" s="58"/>
      <c r="G188" s="58"/>
      <c r="H188" s="58"/>
      <c r="I188" s="58"/>
      <c r="J188" s="58"/>
      <c r="K188" s="58"/>
      <c r="L188" s="209"/>
      <c r="M188" s="243">
        <v>42</v>
      </c>
      <c r="N188" s="58">
        <v>45</v>
      </c>
      <c r="O188" s="58"/>
      <c r="P188" s="58"/>
      <c r="Q188" s="58"/>
      <c r="R188" s="58"/>
      <c r="S188" s="58"/>
      <c r="T188" s="58"/>
      <c r="U188" s="58"/>
      <c r="V188" s="59"/>
      <c r="W188" s="58"/>
      <c r="X188" s="61"/>
      <c r="Y188" s="53">
        <f>COUNT(D188:W188)</f>
        <v>2</v>
      </c>
      <c r="Z188" s="54">
        <f>IF(Y188=0,0,AVERAGE(D188:W188))</f>
        <v>43.5</v>
      </c>
      <c r="AA188" s="54">
        <f>IF(Y188=0,0,IF(Y188&gt;7,AVERAGE(LARGE(D188:W188,{1,2,3,4,5,6,7,8})),0))</f>
        <v>0</v>
      </c>
      <c r="AB188" s="54">
        <f>IF(Y188=0,0,IF(Y188&gt;7,SUM(LARGE(D188:W188,{1,2,3,4,5,6,7,8})),0))</f>
        <v>0</v>
      </c>
    </row>
    <row r="189" spans="1:28" s="193" customFormat="1" ht="15.75">
      <c r="A189" s="267" t="s">
        <v>562</v>
      </c>
      <c r="B189" s="265" t="s">
        <v>7</v>
      </c>
      <c r="C189" s="268" t="s">
        <v>53</v>
      </c>
      <c r="D189" s="58"/>
      <c r="E189" s="58"/>
      <c r="F189" s="58"/>
      <c r="G189" s="58"/>
      <c r="H189" s="58"/>
      <c r="I189" s="58"/>
      <c r="J189" s="58"/>
      <c r="K189" s="58"/>
      <c r="L189" s="209"/>
      <c r="M189" s="243"/>
      <c r="N189" s="58"/>
      <c r="O189" s="58"/>
      <c r="P189" s="269">
        <v>41</v>
      </c>
      <c r="Q189" s="58"/>
      <c r="R189" s="58"/>
      <c r="S189" s="58"/>
      <c r="T189" s="58"/>
      <c r="U189" s="58"/>
      <c r="V189" s="269">
        <v>45</v>
      </c>
      <c r="W189" s="58"/>
      <c r="X189" s="61"/>
      <c r="Y189" s="53">
        <f>COUNT(D189:W189)</f>
        <v>2</v>
      </c>
      <c r="Z189" s="54">
        <f>IF(Y189=0,0,AVERAGE(D189:W189))</f>
        <v>43</v>
      </c>
      <c r="AA189" s="54">
        <f>IF(Y189=0,0,IF(Y189&gt;7,AVERAGE(LARGE(D189:W189,{1,2,3,4,5,6,7,8})),0))</f>
        <v>0</v>
      </c>
      <c r="AB189" s="54">
        <f>IF(Y189=0,0,IF(Y189&gt;7,SUM(LARGE(D189:W189,{1,2,3,4,5,6,7,8})),0))</f>
        <v>0</v>
      </c>
    </row>
    <row r="190" spans="1:28" s="193" customFormat="1" ht="15.75">
      <c r="A190" s="55" t="s">
        <v>481</v>
      </c>
      <c r="B190" s="62" t="s">
        <v>6</v>
      </c>
      <c r="C190" s="63" t="s">
        <v>53</v>
      </c>
      <c r="D190" s="58"/>
      <c r="E190" s="58"/>
      <c r="F190" s="58"/>
      <c r="G190" s="58">
        <v>42</v>
      </c>
      <c r="H190" s="58"/>
      <c r="I190" s="58"/>
      <c r="J190" s="58"/>
      <c r="K190" s="58"/>
      <c r="L190" s="209">
        <v>43</v>
      </c>
      <c r="M190" s="243"/>
      <c r="N190" s="58"/>
      <c r="O190" s="58"/>
      <c r="P190" s="58"/>
      <c r="Q190" s="58"/>
      <c r="R190" s="58"/>
      <c r="S190" s="58"/>
      <c r="T190" s="58"/>
      <c r="U190" s="58"/>
      <c r="V190" s="59"/>
      <c r="W190" s="58"/>
      <c r="X190" s="61"/>
      <c r="Y190" s="53">
        <f>COUNT(D190:W190)</f>
        <v>2</v>
      </c>
      <c r="Z190" s="54">
        <f>IF(Y190=0,0,AVERAGE(D190:W190))</f>
        <v>42.5</v>
      </c>
      <c r="AA190" s="54">
        <f>IF(Y190=0,0,IF(Y190&gt;7,AVERAGE(LARGE(D190:W190,{1,2,3,4,5,6,7,8})),0))</f>
        <v>0</v>
      </c>
      <c r="AB190" s="54">
        <f>IF(Y190=0,0,IF(Y190&gt;7,SUM(LARGE(D190:W190,{1,2,3,4,5,6,7,8})),0))</f>
        <v>0</v>
      </c>
    </row>
    <row r="191" spans="1:28" s="193" customFormat="1" ht="15.75">
      <c r="A191" s="55" t="s">
        <v>148</v>
      </c>
      <c r="B191" s="62" t="s">
        <v>6</v>
      </c>
      <c r="C191" s="63" t="s">
        <v>53</v>
      </c>
      <c r="D191" s="58"/>
      <c r="E191" s="58"/>
      <c r="F191" s="58"/>
      <c r="G191" s="58">
        <v>35</v>
      </c>
      <c r="H191" s="58"/>
      <c r="I191" s="58">
        <v>48</v>
      </c>
      <c r="J191" s="58"/>
      <c r="K191" s="58"/>
      <c r="L191" s="209"/>
      <c r="M191" s="243"/>
      <c r="N191" s="58"/>
      <c r="O191" s="58"/>
      <c r="P191" s="58"/>
      <c r="Q191" s="58"/>
      <c r="R191" s="58"/>
      <c r="S191" s="58"/>
      <c r="T191" s="58"/>
      <c r="U191" s="58"/>
      <c r="V191" s="59"/>
      <c r="W191" s="58"/>
      <c r="X191" s="61"/>
      <c r="Y191" s="53">
        <f>COUNT(D191:W191)</f>
        <v>2</v>
      </c>
      <c r="Z191" s="54">
        <f>IF(Y191=0,0,AVERAGE(D191:W191))</f>
        <v>41.5</v>
      </c>
      <c r="AA191" s="54">
        <f>IF(Y191=0,0,IF(Y191&gt;7,AVERAGE(LARGE(D191:W191,{1,2,3,4,5,6,7,8})),0))</f>
        <v>0</v>
      </c>
      <c r="AB191" s="54">
        <f>IF(Y191=0,0,IF(Y191&gt;7,SUM(LARGE(D191:W191,{1,2,3,4,5,6,7,8})),0))</f>
        <v>0</v>
      </c>
    </row>
    <row r="192" spans="1:28" s="193" customFormat="1" ht="15.75">
      <c r="A192" s="55" t="s">
        <v>248</v>
      </c>
      <c r="B192" s="62" t="s">
        <v>4</v>
      </c>
      <c r="C192" s="57" t="s">
        <v>53</v>
      </c>
      <c r="D192" s="58"/>
      <c r="E192" s="58">
        <v>40</v>
      </c>
      <c r="F192" s="58"/>
      <c r="G192" s="58"/>
      <c r="H192" s="58"/>
      <c r="I192" s="58"/>
      <c r="J192" s="58"/>
      <c r="K192" s="58"/>
      <c r="L192" s="209"/>
      <c r="M192" s="243">
        <v>37</v>
      </c>
      <c r="N192" s="58"/>
      <c r="O192" s="58"/>
      <c r="P192" s="58"/>
      <c r="Q192" s="58"/>
      <c r="R192" s="58"/>
      <c r="S192" s="58"/>
      <c r="T192" s="58"/>
      <c r="U192" s="58"/>
      <c r="V192" s="59"/>
      <c r="W192" s="58"/>
      <c r="X192" s="61"/>
      <c r="Y192" s="53">
        <f>COUNT(D192:W192)</f>
        <v>2</v>
      </c>
      <c r="Z192" s="54">
        <f>IF(Y192=0,0,AVERAGE(D192:W192))</f>
        <v>38.5</v>
      </c>
      <c r="AA192" s="54">
        <f>IF(Y192=0,0,IF(Y192&gt;7,AVERAGE(LARGE(D192:W192,{1,2,3,4,5,6,7,8})),0))</f>
        <v>0</v>
      </c>
      <c r="AB192" s="54">
        <f>IF(Y192=0,0,IF(Y192&gt;7,SUM(LARGE(D192:W192,{1,2,3,4,5,6,7,8})),0))</f>
        <v>0</v>
      </c>
    </row>
    <row r="193" spans="1:28" s="193" customFormat="1" ht="15.75">
      <c r="A193" s="55" t="s">
        <v>440</v>
      </c>
      <c r="B193" s="62" t="s">
        <v>10</v>
      </c>
      <c r="C193" s="63" t="s">
        <v>53</v>
      </c>
      <c r="D193" s="58"/>
      <c r="E193" s="58">
        <v>42</v>
      </c>
      <c r="F193" s="58">
        <v>35</v>
      </c>
      <c r="G193" s="58"/>
      <c r="H193" s="58"/>
      <c r="I193" s="58"/>
      <c r="J193" s="58"/>
      <c r="K193" s="58"/>
      <c r="L193" s="209"/>
      <c r="M193" s="243"/>
      <c r="N193" s="58"/>
      <c r="O193" s="58"/>
      <c r="P193" s="58"/>
      <c r="Q193" s="58"/>
      <c r="R193" s="58"/>
      <c r="S193" s="58"/>
      <c r="T193" s="58"/>
      <c r="U193" s="58"/>
      <c r="V193" s="59"/>
      <c r="W193" s="58"/>
      <c r="X193" s="61"/>
      <c r="Y193" s="53">
        <f>COUNT(D193:W193)</f>
        <v>2</v>
      </c>
      <c r="Z193" s="54">
        <f>IF(Y193=0,0,AVERAGE(D193:W193))</f>
        <v>38.5</v>
      </c>
      <c r="AA193" s="54">
        <f>IF(Y193=0,0,IF(Y193&gt;7,AVERAGE(LARGE(D193:W193,{1,2,3,4,5,6,7,8})),0))</f>
        <v>0</v>
      </c>
      <c r="AB193" s="54">
        <f>IF(Y193=0,0,IF(Y193&gt;7,SUM(LARGE(D193:W193,{1,2,3,4,5,6,7,8})),0))</f>
        <v>0</v>
      </c>
    </row>
    <row r="194" spans="1:28" s="193" customFormat="1" ht="15.75">
      <c r="A194" s="55" t="s">
        <v>487</v>
      </c>
      <c r="B194" s="62" t="s">
        <v>10</v>
      </c>
      <c r="C194" s="63" t="s">
        <v>53</v>
      </c>
      <c r="D194" s="58"/>
      <c r="E194" s="58"/>
      <c r="F194" s="58"/>
      <c r="G194" s="58"/>
      <c r="H194" s="58"/>
      <c r="I194" s="58"/>
      <c r="J194" s="58"/>
      <c r="K194" s="58"/>
      <c r="L194" s="209"/>
      <c r="M194" s="243"/>
      <c r="N194" s="58"/>
      <c r="O194" s="58">
        <v>35</v>
      </c>
      <c r="P194" s="58"/>
      <c r="Q194" s="58"/>
      <c r="R194" s="58"/>
      <c r="S194" s="58"/>
      <c r="T194" s="58"/>
      <c r="U194" s="58"/>
      <c r="V194" s="59">
        <v>39</v>
      </c>
      <c r="W194" s="69"/>
      <c r="X194" s="61"/>
      <c r="Y194" s="53">
        <f>COUNT(D194:W194)</f>
        <v>2</v>
      </c>
      <c r="Z194" s="54">
        <f>IF(Y194=0,0,AVERAGE(D194:W194))</f>
        <v>37</v>
      </c>
      <c r="AA194" s="54">
        <f>IF(Y194=0,0,IF(Y194&gt;7,AVERAGE(LARGE(D194:W194,{1,2,3,4,5,6,7,8})),0))</f>
        <v>0</v>
      </c>
      <c r="AB194" s="54">
        <f>IF(Y194=0,0,IF(Y194&gt;7,SUM(LARGE(D194:W194,{1,2,3,4,5,6,7,8})),0))</f>
        <v>0</v>
      </c>
    </row>
    <row r="195" spans="1:28" s="193" customFormat="1" ht="15.75">
      <c r="A195" s="55" t="s">
        <v>415</v>
      </c>
      <c r="B195" s="62" t="s">
        <v>10</v>
      </c>
      <c r="C195" s="63" t="s">
        <v>53</v>
      </c>
      <c r="D195" s="58"/>
      <c r="E195" s="58"/>
      <c r="F195" s="58"/>
      <c r="G195" s="58"/>
      <c r="H195" s="58"/>
      <c r="I195" s="58"/>
      <c r="J195" s="58"/>
      <c r="K195" s="58">
        <v>37</v>
      </c>
      <c r="L195" s="209"/>
      <c r="M195" s="243"/>
      <c r="N195" s="58">
        <v>34</v>
      </c>
      <c r="O195" s="58"/>
      <c r="P195" s="58"/>
      <c r="Q195" s="58"/>
      <c r="R195" s="58"/>
      <c r="S195" s="58"/>
      <c r="T195" s="58"/>
      <c r="U195" s="58"/>
      <c r="V195" s="59"/>
      <c r="W195" s="58"/>
      <c r="X195" s="61"/>
      <c r="Y195" s="53">
        <f>COUNT(D195:W195)</f>
        <v>2</v>
      </c>
      <c r="Z195" s="54">
        <f>IF(Y195=0,0,AVERAGE(D195:W195))</f>
        <v>35.5</v>
      </c>
      <c r="AA195" s="54">
        <f>IF(Y195=0,0,IF(Y195&gt;7,AVERAGE(LARGE(D195:W195,{1,2,3,4,5,6,7,8})),0))</f>
        <v>0</v>
      </c>
      <c r="AB195" s="54">
        <f>IF(Y195=0,0,IF(Y195&gt;7,SUM(LARGE(D195:W195,{1,2,3,4,5,6,7,8})),0))</f>
        <v>0</v>
      </c>
    </row>
    <row r="196" spans="1:28" s="193" customFormat="1" ht="15.75">
      <c r="A196" s="55" t="s">
        <v>246</v>
      </c>
      <c r="B196" s="62" t="s">
        <v>4</v>
      </c>
      <c r="C196" s="63" t="s">
        <v>53</v>
      </c>
      <c r="D196" s="58">
        <v>36</v>
      </c>
      <c r="E196" s="58"/>
      <c r="F196" s="58"/>
      <c r="G196" s="58"/>
      <c r="H196" s="58"/>
      <c r="I196" s="58"/>
      <c r="J196" s="58"/>
      <c r="K196" s="58"/>
      <c r="L196" s="209"/>
      <c r="M196" s="243">
        <v>32</v>
      </c>
      <c r="N196" s="58"/>
      <c r="O196" s="58"/>
      <c r="P196" s="58"/>
      <c r="Q196" s="58"/>
      <c r="R196" s="58"/>
      <c r="S196" s="58"/>
      <c r="T196" s="58"/>
      <c r="U196" s="58"/>
      <c r="V196" s="59"/>
      <c r="W196" s="58"/>
      <c r="X196" s="61"/>
      <c r="Y196" s="53">
        <f>COUNT(D196:W196)</f>
        <v>2</v>
      </c>
      <c r="Z196" s="54">
        <f>IF(Y196=0,0,AVERAGE(D196:W196))</f>
        <v>34</v>
      </c>
      <c r="AA196" s="54">
        <f>IF(Y196=0,0,IF(Y196&gt;7,AVERAGE(LARGE(D196:W196,{1,2,3,4,5,6,7,8})),0))</f>
        <v>0</v>
      </c>
      <c r="AB196" s="54">
        <f>IF(Y196=0,0,IF(Y196&gt;7,SUM(LARGE(D196:W196,{1,2,3,4,5,6,7,8})),0))</f>
        <v>0</v>
      </c>
    </row>
    <row r="197" spans="1:28" s="193" customFormat="1" ht="15.75">
      <c r="A197" s="55" t="s">
        <v>453</v>
      </c>
      <c r="B197" s="62" t="s">
        <v>11</v>
      </c>
      <c r="C197" s="63" t="s">
        <v>53</v>
      </c>
      <c r="D197" s="58">
        <v>25</v>
      </c>
      <c r="E197" s="58"/>
      <c r="F197" s="58"/>
      <c r="G197" s="58"/>
      <c r="H197" s="58"/>
      <c r="I197" s="58"/>
      <c r="J197" s="58"/>
      <c r="K197" s="58"/>
      <c r="L197" s="209">
        <v>42</v>
      </c>
      <c r="M197" s="243"/>
      <c r="N197" s="58"/>
      <c r="O197" s="58"/>
      <c r="P197" s="58"/>
      <c r="Q197" s="58"/>
      <c r="R197" s="58"/>
      <c r="S197" s="58"/>
      <c r="T197" s="59"/>
      <c r="U197" s="58"/>
      <c r="V197" s="59"/>
      <c r="W197" s="58"/>
      <c r="X197" s="61"/>
      <c r="Y197" s="53">
        <f>COUNT(D197:W197)</f>
        <v>2</v>
      </c>
      <c r="Z197" s="54">
        <f>IF(Y197=0,0,AVERAGE(D197:W197))</f>
        <v>33.5</v>
      </c>
      <c r="AA197" s="54">
        <f>IF(Y197=0,0,IF(Y197&gt;7,AVERAGE(LARGE(D197:W197,{1,2,3,4,5,6,7,8})),0))</f>
        <v>0</v>
      </c>
      <c r="AB197" s="54">
        <f>IF(Y197=0,0,IF(Y197&gt;7,SUM(LARGE(D197:W197,{1,2,3,4,5,6,7,8})),0))</f>
        <v>0</v>
      </c>
    </row>
    <row r="198" spans="1:28" s="193" customFormat="1" ht="15.75">
      <c r="A198" s="55" t="s">
        <v>484</v>
      </c>
      <c r="B198" s="62" t="s">
        <v>7</v>
      </c>
      <c r="C198" s="63" t="s">
        <v>53</v>
      </c>
      <c r="D198" s="58"/>
      <c r="E198" s="58"/>
      <c r="F198" s="58">
        <v>25</v>
      </c>
      <c r="G198" s="58"/>
      <c r="H198" s="58"/>
      <c r="I198" s="58">
        <v>34</v>
      </c>
      <c r="J198" s="58"/>
      <c r="K198" s="58"/>
      <c r="L198" s="209"/>
      <c r="M198" s="243"/>
      <c r="N198" s="58"/>
      <c r="O198" s="58"/>
      <c r="P198" s="58"/>
      <c r="Q198" s="58"/>
      <c r="R198" s="58"/>
      <c r="S198" s="58"/>
      <c r="T198" s="58"/>
      <c r="U198" s="58"/>
      <c r="V198" s="59"/>
      <c r="W198" s="58"/>
      <c r="X198" s="61"/>
      <c r="Y198" s="53">
        <f>COUNT(D198:W198)</f>
        <v>2</v>
      </c>
      <c r="Z198" s="54">
        <f>IF(Y198=0,0,AVERAGE(D198:W198))</f>
        <v>29.5</v>
      </c>
      <c r="AA198" s="54">
        <f>IF(Y198=0,0,IF(Y198&gt;7,AVERAGE(LARGE(D198:W198,{1,2,3,4,5,6,7,8})),0))</f>
        <v>0</v>
      </c>
      <c r="AB198" s="54">
        <f>IF(Y198=0,0,IF(Y198&gt;7,SUM(LARGE(D198:W198,{1,2,3,4,5,6,7,8})),0))</f>
        <v>0</v>
      </c>
    </row>
    <row r="199" spans="1:28" s="193" customFormat="1" ht="15.75">
      <c r="A199" s="55" t="s">
        <v>293</v>
      </c>
      <c r="B199" s="62" t="s">
        <v>10</v>
      </c>
      <c r="C199" s="63" t="s">
        <v>53</v>
      </c>
      <c r="D199" s="58"/>
      <c r="E199" s="58"/>
      <c r="F199" s="58">
        <v>29</v>
      </c>
      <c r="G199" s="58"/>
      <c r="H199" s="58"/>
      <c r="I199" s="58"/>
      <c r="J199" s="58"/>
      <c r="K199" s="58"/>
      <c r="L199" s="209"/>
      <c r="M199" s="243"/>
      <c r="N199" s="58">
        <v>28</v>
      </c>
      <c r="O199" s="58"/>
      <c r="P199" s="58"/>
      <c r="Q199" s="58"/>
      <c r="R199" s="58"/>
      <c r="S199" s="58"/>
      <c r="T199" s="58"/>
      <c r="U199" s="58"/>
      <c r="V199" s="59"/>
      <c r="W199" s="58"/>
      <c r="X199" s="61"/>
      <c r="Y199" s="53">
        <f>COUNT(D199:W199)</f>
        <v>2</v>
      </c>
      <c r="Z199" s="54">
        <f>IF(Y199=0,0,AVERAGE(D199:W199))</f>
        <v>28.5</v>
      </c>
      <c r="AA199" s="54">
        <f>IF(Y199=0,0,IF(Y199&gt;7,AVERAGE(LARGE(D199:W199,{1,2,3,4,5,6,7,8})),0))</f>
        <v>0</v>
      </c>
      <c r="AB199" s="54">
        <f>IF(Y199=0,0,IF(Y199&gt;7,SUM(LARGE(D199:W199,{1,2,3,4,5,6,7,8})),0))</f>
        <v>0</v>
      </c>
    </row>
    <row r="200" spans="1:28" s="193" customFormat="1" ht="15.75">
      <c r="A200" s="55" t="s">
        <v>273</v>
      </c>
      <c r="B200" s="62" t="s">
        <v>10</v>
      </c>
      <c r="C200" s="63" t="s">
        <v>53</v>
      </c>
      <c r="D200" s="58"/>
      <c r="E200" s="58"/>
      <c r="F200" s="58"/>
      <c r="G200" s="58"/>
      <c r="H200" s="58"/>
      <c r="I200" s="58"/>
      <c r="J200" s="58"/>
      <c r="K200" s="58"/>
      <c r="L200" s="209"/>
      <c r="M200" s="243">
        <v>28</v>
      </c>
      <c r="N200" s="58"/>
      <c r="O200" s="58"/>
      <c r="P200" s="58">
        <v>28</v>
      </c>
      <c r="Q200" s="58"/>
      <c r="R200" s="58"/>
      <c r="S200" s="58"/>
      <c r="T200" s="58"/>
      <c r="U200" s="58"/>
      <c r="V200" s="59"/>
      <c r="W200" s="58"/>
      <c r="X200" s="61"/>
      <c r="Y200" s="53">
        <f>COUNT(D200:W200)</f>
        <v>2</v>
      </c>
      <c r="Z200" s="54">
        <f>IF(Y200=0,0,AVERAGE(D200:W200))</f>
        <v>28</v>
      </c>
      <c r="AA200" s="54">
        <f>IF(Y200=0,0,IF(Y200&gt;7,AVERAGE(LARGE(D200:W200,{1,2,3,4,5,6,7,8})),0))</f>
        <v>0</v>
      </c>
      <c r="AB200" s="54">
        <f>IF(Y200=0,0,IF(Y200&gt;7,SUM(LARGE(D200:W200,{1,2,3,4,5,6,7,8})),0))</f>
        <v>0</v>
      </c>
    </row>
    <row r="201" spans="1:28" s="193" customFormat="1" ht="15.75">
      <c r="A201" s="55" t="s">
        <v>444</v>
      </c>
      <c r="B201" s="62" t="s">
        <v>7</v>
      </c>
      <c r="C201" s="63" t="s">
        <v>53</v>
      </c>
      <c r="D201" s="58"/>
      <c r="E201" s="58"/>
      <c r="F201" s="58"/>
      <c r="G201" s="58"/>
      <c r="H201" s="58">
        <v>27</v>
      </c>
      <c r="I201" s="58"/>
      <c r="J201" s="58"/>
      <c r="K201" s="58"/>
      <c r="L201" s="209"/>
      <c r="M201" s="243"/>
      <c r="N201" s="58"/>
      <c r="O201" s="58"/>
      <c r="P201" s="58"/>
      <c r="Q201" s="58"/>
      <c r="R201" s="58"/>
      <c r="S201" s="58"/>
      <c r="T201" s="58"/>
      <c r="U201" s="58"/>
      <c r="V201" s="59">
        <v>29</v>
      </c>
      <c r="W201" s="58"/>
      <c r="X201" s="61"/>
      <c r="Y201" s="53">
        <f>COUNT(D201:W201)</f>
        <v>2</v>
      </c>
      <c r="Z201" s="54">
        <f>IF(Y201=0,0,AVERAGE(D201:W201))</f>
        <v>28</v>
      </c>
      <c r="AA201" s="54">
        <f>IF(Y201=0,0,IF(Y201&gt;7,AVERAGE(LARGE(D201:W201,{1,2,3,4,5,6,7,8})),0))</f>
        <v>0</v>
      </c>
      <c r="AB201" s="54">
        <f>IF(Y201=0,0,IF(Y201&gt;7,SUM(LARGE(D201:W201,{1,2,3,4,5,6,7,8})),0))</f>
        <v>0</v>
      </c>
    </row>
    <row r="202" spans="1:28" s="193" customFormat="1" ht="15.75">
      <c r="A202" s="55" t="s">
        <v>127</v>
      </c>
      <c r="B202" s="62" t="s">
        <v>10</v>
      </c>
      <c r="C202" s="63" t="s">
        <v>53</v>
      </c>
      <c r="D202" s="58"/>
      <c r="E202" s="58"/>
      <c r="F202" s="58"/>
      <c r="G202" s="58"/>
      <c r="H202" s="58"/>
      <c r="I202" s="58"/>
      <c r="J202" s="58"/>
      <c r="K202" s="58"/>
      <c r="L202" s="209"/>
      <c r="M202" s="243">
        <v>24</v>
      </c>
      <c r="N202" s="58"/>
      <c r="O202" s="58"/>
      <c r="P202" s="58">
        <v>29</v>
      </c>
      <c r="Q202" s="58"/>
      <c r="R202" s="58"/>
      <c r="S202" s="58"/>
      <c r="T202" s="58"/>
      <c r="U202" s="58"/>
      <c r="V202" s="59"/>
      <c r="W202" s="58"/>
      <c r="X202" s="61"/>
      <c r="Y202" s="53">
        <f>COUNT(D202:W202)</f>
        <v>2</v>
      </c>
      <c r="Z202" s="54">
        <f>IF(Y202=0,0,AVERAGE(D202:W202))</f>
        <v>26.5</v>
      </c>
      <c r="AA202" s="54">
        <f>IF(Y202=0,0,IF(Y202&gt;7,AVERAGE(LARGE(D202:W202,{1,2,3,4,5,6,7,8})),0))</f>
        <v>0</v>
      </c>
      <c r="AB202" s="54">
        <f>IF(Y202=0,0,IF(Y202&gt;7,SUM(LARGE(D202:W202,{1,2,3,4,5,6,7,8})),0))</f>
        <v>0</v>
      </c>
    </row>
    <row r="203" spans="1:28" s="193" customFormat="1" ht="15.75">
      <c r="A203" s="64" t="s">
        <v>450</v>
      </c>
      <c r="B203" s="61" t="s">
        <v>90</v>
      </c>
      <c r="C203" s="63" t="s">
        <v>53</v>
      </c>
      <c r="D203" s="58"/>
      <c r="E203" s="58"/>
      <c r="F203" s="58"/>
      <c r="G203" s="58">
        <v>32</v>
      </c>
      <c r="H203" s="58"/>
      <c r="I203" s="58"/>
      <c r="J203" s="58"/>
      <c r="K203" s="58"/>
      <c r="L203" s="209"/>
      <c r="M203" s="243"/>
      <c r="N203" s="58"/>
      <c r="O203" s="58"/>
      <c r="P203" s="58"/>
      <c r="Q203" s="58"/>
      <c r="R203" s="58"/>
      <c r="S203" s="58"/>
      <c r="T203" s="58"/>
      <c r="U203" s="58"/>
      <c r="V203" s="59">
        <v>21</v>
      </c>
      <c r="W203" s="58"/>
      <c r="X203" s="61"/>
      <c r="Y203" s="53">
        <f>COUNT(D203:W203)</f>
        <v>2</v>
      </c>
      <c r="Z203" s="54">
        <f>IF(Y203=0,0,AVERAGE(D203:W203))</f>
        <v>26.5</v>
      </c>
      <c r="AA203" s="54">
        <f>IF(Y203=0,0,IF(Y203&gt;7,AVERAGE(LARGE(D203:W203,{1,2,3,4,5,6,7,8})),0))</f>
        <v>0</v>
      </c>
      <c r="AB203" s="54">
        <f>IF(Y203=0,0,IF(Y203&gt;7,SUM(LARGE(D203:W203,{1,2,3,4,5,6,7,8})),0))</f>
        <v>0</v>
      </c>
    </row>
    <row r="204" spans="1:28" s="193" customFormat="1" ht="15.75">
      <c r="A204" s="55" t="s">
        <v>275</v>
      </c>
      <c r="B204" s="62" t="s">
        <v>4</v>
      </c>
      <c r="C204" s="63" t="s">
        <v>53</v>
      </c>
      <c r="D204" s="58"/>
      <c r="E204" s="58"/>
      <c r="F204" s="58"/>
      <c r="G204" s="58">
        <v>26</v>
      </c>
      <c r="H204" s="58"/>
      <c r="I204" s="58"/>
      <c r="J204" s="58"/>
      <c r="K204" s="58"/>
      <c r="L204" s="209"/>
      <c r="M204" s="243"/>
      <c r="N204" s="58"/>
      <c r="O204" s="58">
        <v>23</v>
      </c>
      <c r="P204" s="58"/>
      <c r="Q204" s="58"/>
      <c r="R204" s="58"/>
      <c r="S204" s="58"/>
      <c r="T204" s="58"/>
      <c r="U204" s="58"/>
      <c r="V204" s="59"/>
      <c r="W204" s="58"/>
      <c r="X204" s="61"/>
      <c r="Y204" s="53">
        <f>COUNT(D204:W204)</f>
        <v>2</v>
      </c>
      <c r="Z204" s="54">
        <f>IF(Y204=0,0,AVERAGE(D204:W204))</f>
        <v>24.5</v>
      </c>
      <c r="AA204" s="54">
        <f>IF(Y204=0,0,IF(Y204&gt;7,AVERAGE(LARGE(D204:W204,{1,2,3,4,5,6,7,8})),0))</f>
        <v>0</v>
      </c>
      <c r="AB204" s="54">
        <f>IF(Y204=0,0,IF(Y204&gt;7,SUM(LARGE(D204:W204,{1,2,3,4,5,6,7,8})),0))</f>
        <v>0</v>
      </c>
    </row>
    <row r="205" spans="1:28" s="193" customFormat="1" ht="15.75">
      <c r="A205" s="55" t="s">
        <v>173</v>
      </c>
      <c r="B205" s="62" t="s">
        <v>4</v>
      </c>
      <c r="C205" s="63" t="s">
        <v>53</v>
      </c>
      <c r="D205" s="58"/>
      <c r="E205" s="58">
        <v>19</v>
      </c>
      <c r="F205" s="58"/>
      <c r="G205" s="58"/>
      <c r="H205" s="58"/>
      <c r="I205" s="58"/>
      <c r="J205" s="58"/>
      <c r="K205" s="58"/>
      <c r="L205" s="209"/>
      <c r="M205" s="243"/>
      <c r="N205" s="58"/>
      <c r="O205" s="58"/>
      <c r="P205" s="58"/>
      <c r="Q205" s="58"/>
      <c r="R205" s="58"/>
      <c r="S205" s="58"/>
      <c r="T205" s="58"/>
      <c r="U205" s="58"/>
      <c r="V205" s="59">
        <v>24</v>
      </c>
      <c r="W205" s="58"/>
      <c r="X205" s="61"/>
      <c r="Y205" s="53">
        <f>COUNT(D205:W205)</f>
        <v>2</v>
      </c>
      <c r="Z205" s="54">
        <f>IF(Y205=0,0,AVERAGE(D205:W205))</f>
        <v>21.5</v>
      </c>
      <c r="AA205" s="54">
        <f>IF(Y205=0,0,IF(Y205&gt;7,AVERAGE(LARGE(D205:W205,{1,2,3,4,5,6,7,8})),0))</f>
        <v>0</v>
      </c>
      <c r="AB205" s="54">
        <f>IF(Y205=0,0,IF(Y205&gt;7,SUM(LARGE(D205:W205,{1,2,3,4,5,6,7,8})),0))</f>
        <v>0</v>
      </c>
    </row>
    <row r="206" spans="1:28" s="193" customFormat="1" ht="15.75">
      <c r="A206" s="267" t="s">
        <v>570</v>
      </c>
      <c r="B206" s="265" t="s">
        <v>7</v>
      </c>
      <c r="C206" s="268" t="s">
        <v>53</v>
      </c>
      <c r="D206" s="58"/>
      <c r="E206" s="58"/>
      <c r="F206" s="58"/>
      <c r="G206" s="58"/>
      <c r="H206" s="58"/>
      <c r="I206" s="58"/>
      <c r="J206" s="58"/>
      <c r="K206" s="58"/>
      <c r="L206" s="209"/>
      <c r="M206" s="243"/>
      <c r="N206" s="58"/>
      <c r="O206" s="58"/>
      <c r="P206" s="269">
        <v>48</v>
      </c>
      <c r="Q206" s="58"/>
      <c r="R206" s="58"/>
      <c r="S206" s="58"/>
      <c r="T206" s="58"/>
      <c r="U206" s="58"/>
      <c r="V206" s="59"/>
      <c r="W206" s="69"/>
      <c r="X206" s="61"/>
      <c r="Y206" s="53">
        <f>COUNT(D206:W206)</f>
        <v>1</v>
      </c>
      <c r="Z206" s="54">
        <f>IF(Y206=0,0,AVERAGE(D206:W206))</f>
        <v>48</v>
      </c>
      <c r="AA206" s="54">
        <f>IF(Y206=0,0,IF(Y206&gt;7,AVERAGE(LARGE(D206:W206,{1,2,3,4,5,6,7,8})),0))</f>
        <v>0</v>
      </c>
      <c r="AB206" s="54">
        <f>IF(Y206=0,0,IF(Y206&gt;7,SUM(LARGE(D206:W206,{1,2,3,4,5,6,7,8})),0))</f>
        <v>0</v>
      </c>
    </row>
    <row r="207" spans="1:28" s="193" customFormat="1" ht="15.75">
      <c r="A207" s="55" t="s">
        <v>175</v>
      </c>
      <c r="B207" s="62" t="s">
        <v>7</v>
      </c>
      <c r="C207" s="63" t="s">
        <v>53</v>
      </c>
      <c r="D207" s="58"/>
      <c r="E207" s="58"/>
      <c r="F207" s="58"/>
      <c r="G207" s="58"/>
      <c r="H207" s="58">
        <v>42</v>
      </c>
      <c r="I207" s="58"/>
      <c r="J207" s="58"/>
      <c r="K207" s="58"/>
      <c r="L207" s="209"/>
      <c r="M207" s="243"/>
      <c r="N207" s="58"/>
      <c r="O207" s="58"/>
      <c r="P207" s="58"/>
      <c r="Q207" s="58"/>
      <c r="R207" s="58"/>
      <c r="S207" s="58"/>
      <c r="T207" s="58"/>
      <c r="U207" s="58"/>
      <c r="V207" s="59"/>
      <c r="W207" s="58"/>
      <c r="X207" s="61"/>
      <c r="Y207" s="53">
        <f>COUNT(D207:W207)</f>
        <v>1</v>
      </c>
      <c r="Z207" s="54">
        <f>IF(Y207=0,0,AVERAGE(D207:W207))</f>
        <v>42</v>
      </c>
      <c r="AA207" s="54">
        <f>IF(Y207=0,0,IF(Y207&gt;7,AVERAGE(LARGE(D207:W207,{1,2,3,4,5,6,7,8})),0))</f>
        <v>0</v>
      </c>
      <c r="AB207" s="54">
        <f>IF(Y207=0,0,IF(Y207&gt;7,SUM(LARGE(D207:W207,{1,2,3,4,5,6,7,8})),0))</f>
        <v>0</v>
      </c>
    </row>
    <row r="208" spans="1:28" s="193" customFormat="1" ht="15.75">
      <c r="A208" s="55" t="s">
        <v>290</v>
      </c>
      <c r="B208" s="62" t="s">
        <v>4</v>
      </c>
      <c r="C208" s="57" t="s">
        <v>53</v>
      </c>
      <c r="D208" s="58"/>
      <c r="E208" s="58"/>
      <c r="F208" s="58"/>
      <c r="G208" s="58"/>
      <c r="H208" s="58"/>
      <c r="I208" s="58">
        <v>41</v>
      </c>
      <c r="J208" s="58"/>
      <c r="K208" s="58"/>
      <c r="L208" s="209"/>
      <c r="M208" s="243"/>
      <c r="N208" s="58"/>
      <c r="O208" s="58"/>
      <c r="P208" s="58"/>
      <c r="Q208" s="58"/>
      <c r="R208" s="58"/>
      <c r="S208" s="58"/>
      <c r="T208" s="58"/>
      <c r="U208" s="58"/>
      <c r="V208" s="59"/>
      <c r="W208" s="58"/>
      <c r="X208" s="61"/>
      <c r="Y208" s="53">
        <f>COUNT(D208:W208)</f>
        <v>1</v>
      </c>
      <c r="Z208" s="54">
        <f>IF(Y208=0,0,AVERAGE(D208:W208))</f>
        <v>41</v>
      </c>
      <c r="AA208" s="54">
        <f>IF(Y208=0,0,IF(Y208&gt;7,AVERAGE(LARGE(D208:W208,{1,2,3,4,5,6,7,8})),0))</f>
        <v>0</v>
      </c>
      <c r="AB208" s="54">
        <f>IF(Y208=0,0,IF(Y208&gt;7,SUM(LARGE(D208:W208,{1,2,3,4,5,6,7,8})),0))</f>
        <v>0</v>
      </c>
    </row>
    <row r="209" spans="1:28" s="193" customFormat="1" ht="15.75">
      <c r="A209" s="55" t="s">
        <v>282</v>
      </c>
      <c r="B209" s="62" t="s">
        <v>8</v>
      </c>
      <c r="C209" s="63" t="s">
        <v>53</v>
      </c>
      <c r="D209" s="58"/>
      <c r="E209" s="58"/>
      <c r="F209" s="58">
        <v>40</v>
      </c>
      <c r="G209" s="58"/>
      <c r="H209" s="58"/>
      <c r="I209" s="58"/>
      <c r="J209" s="58"/>
      <c r="K209" s="58"/>
      <c r="L209" s="209"/>
      <c r="M209" s="243"/>
      <c r="N209" s="58"/>
      <c r="O209" s="58"/>
      <c r="P209" s="58"/>
      <c r="Q209" s="58"/>
      <c r="R209" s="58"/>
      <c r="S209" s="58"/>
      <c r="T209" s="58"/>
      <c r="U209" s="58"/>
      <c r="V209" s="59"/>
      <c r="W209" s="58"/>
      <c r="X209" s="61"/>
      <c r="Y209" s="53">
        <f>COUNT(D209:W209)</f>
        <v>1</v>
      </c>
      <c r="Z209" s="54">
        <f>IF(Y209=0,0,AVERAGE(D209:W209))</f>
        <v>40</v>
      </c>
      <c r="AA209" s="54">
        <f>IF(Y209=0,0,IF(Y209&gt;7,AVERAGE(LARGE(D209:W209,{1,2,3,4,5,6,7,8})),0))</f>
        <v>0</v>
      </c>
      <c r="AB209" s="54">
        <f>IF(Y209=0,0,IF(Y209&gt;7,SUM(LARGE(D209:W209,{1,2,3,4,5,6,7,8})),0))</f>
        <v>0</v>
      </c>
    </row>
    <row r="210" spans="1:28" s="193" customFormat="1" ht="15.75">
      <c r="A210" s="55" t="s">
        <v>284</v>
      </c>
      <c r="B210" s="62" t="s">
        <v>10</v>
      </c>
      <c r="C210" s="63" t="s">
        <v>53</v>
      </c>
      <c r="D210" s="58"/>
      <c r="E210" s="58"/>
      <c r="F210" s="58"/>
      <c r="G210" s="58"/>
      <c r="H210" s="58"/>
      <c r="I210" s="58">
        <v>40</v>
      </c>
      <c r="J210" s="58"/>
      <c r="K210" s="58"/>
      <c r="L210" s="209"/>
      <c r="M210" s="243"/>
      <c r="N210" s="58"/>
      <c r="O210" s="58"/>
      <c r="P210" s="58"/>
      <c r="Q210" s="58"/>
      <c r="R210" s="58"/>
      <c r="S210" s="58"/>
      <c r="T210" s="58"/>
      <c r="U210" s="58"/>
      <c r="V210" s="59"/>
      <c r="W210" s="58"/>
      <c r="X210" s="61"/>
      <c r="Y210" s="53">
        <f>COUNT(D210:W210)</f>
        <v>1</v>
      </c>
      <c r="Z210" s="54">
        <f>IF(Y210=0,0,AVERAGE(D210:W210))</f>
        <v>40</v>
      </c>
      <c r="AA210" s="54">
        <f>IF(Y210=0,0,IF(Y210&gt;7,AVERAGE(LARGE(D210:W210,{1,2,3,4,5,6,7,8})),0))</f>
        <v>0</v>
      </c>
      <c r="AB210" s="54">
        <f>IF(Y210=0,0,IF(Y210&gt;7,SUM(LARGE(D210:W210,{1,2,3,4,5,6,7,8})),0))</f>
        <v>0</v>
      </c>
    </row>
    <row r="211" spans="1:28" s="193" customFormat="1" ht="15.75">
      <c r="A211" s="55" t="s">
        <v>218</v>
      </c>
      <c r="B211" s="62" t="s">
        <v>9</v>
      </c>
      <c r="C211" s="63" t="s">
        <v>53</v>
      </c>
      <c r="D211" s="58"/>
      <c r="E211" s="58"/>
      <c r="F211" s="58"/>
      <c r="G211" s="58"/>
      <c r="H211" s="58"/>
      <c r="I211" s="58"/>
      <c r="J211" s="58">
        <v>39</v>
      </c>
      <c r="K211" s="58"/>
      <c r="L211" s="209"/>
      <c r="M211" s="243"/>
      <c r="N211" s="58"/>
      <c r="O211" s="58"/>
      <c r="P211" s="58"/>
      <c r="Q211" s="58"/>
      <c r="R211" s="58"/>
      <c r="S211" s="58"/>
      <c r="T211" s="58"/>
      <c r="U211" s="58"/>
      <c r="V211" s="59"/>
      <c r="W211" s="58"/>
      <c r="X211" s="60"/>
      <c r="Y211" s="53">
        <f>COUNT(D211:W211)</f>
        <v>1</v>
      </c>
      <c r="Z211" s="54">
        <f>IF(Y211=0,0,AVERAGE(D211:W211))</f>
        <v>39</v>
      </c>
      <c r="AA211" s="54">
        <f>IF(Y211=0,0,IF(Y211&gt;7,AVERAGE(LARGE(D211:W211,{1,2,3,4,5,6,7,8})),0))</f>
        <v>0</v>
      </c>
      <c r="AB211" s="54">
        <f>IF(Y211=0,0,IF(Y211&gt;7,SUM(LARGE(D211:W211,{1,2,3,4,5,6,7,8})),0))</f>
        <v>0</v>
      </c>
    </row>
    <row r="212" spans="1:28" s="193" customFormat="1" ht="15.75">
      <c r="A212" s="55" t="s">
        <v>226</v>
      </c>
      <c r="B212" s="62" t="s">
        <v>5</v>
      </c>
      <c r="C212" s="63" t="s">
        <v>53</v>
      </c>
      <c r="D212" s="58"/>
      <c r="E212" s="58"/>
      <c r="F212" s="58">
        <v>39</v>
      </c>
      <c r="G212" s="58"/>
      <c r="H212" s="58"/>
      <c r="I212" s="58"/>
      <c r="J212" s="58"/>
      <c r="K212" s="58"/>
      <c r="L212" s="209"/>
      <c r="M212" s="243"/>
      <c r="N212" s="58"/>
      <c r="O212" s="58"/>
      <c r="P212" s="58"/>
      <c r="Q212" s="58"/>
      <c r="R212" s="58"/>
      <c r="S212" s="58"/>
      <c r="T212" s="58"/>
      <c r="U212" s="58"/>
      <c r="V212" s="59"/>
      <c r="W212" s="58"/>
      <c r="X212" s="61"/>
      <c r="Y212" s="53">
        <f>COUNT(D212:W212)</f>
        <v>1</v>
      </c>
      <c r="Z212" s="54">
        <f>IF(Y212=0,0,AVERAGE(D212:W212))</f>
        <v>39</v>
      </c>
      <c r="AA212" s="54">
        <f>IF(Y212=0,0,IF(Y212&gt;7,AVERAGE(LARGE(D212:W212,{1,2,3,4,5,6,7,8})),0))</f>
        <v>0</v>
      </c>
      <c r="AB212" s="54">
        <f>IF(Y212=0,0,IF(Y212&gt;7,SUM(LARGE(D212:W212,{1,2,3,4,5,6,7,8})),0))</f>
        <v>0</v>
      </c>
    </row>
    <row r="213" spans="1:28" s="193" customFormat="1" ht="15.75">
      <c r="A213" s="55" t="s">
        <v>279</v>
      </c>
      <c r="B213" s="62" t="s">
        <v>5</v>
      </c>
      <c r="C213" s="57" t="s">
        <v>53</v>
      </c>
      <c r="D213" s="58"/>
      <c r="E213" s="58"/>
      <c r="F213" s="58"/>
      <c r="G213" s="58">
        <v>39</v>
      </c>
      <c r="H213" s="58"/>
      <c r="I213" s="58"/>
      <c r="J213" s="58"/>
      <c r="K213" s="58"/>
      <c r="L213" s="209"/>
      <c r="M213" s="243"/>
      <c r="N213" s="58"/>
      <c r="O213" s="58"/>
      <c r="P213" s="58"/>
      <c r="Q213" s="58"/>
      <c r="R213" s="58"/>
      <c r="S213" s="58"/>
      <c r="T213" s="58"/>
      <c r="U213" s="58"/>
      <c r="V213" s="59"/>
      <c r="W213" s="58"/>
      <c r="X213" s="61"/>
      <c r="Y213" s="53">
        <f>COUNT(D213:W213)</f>
        <v>1</v>
      </c>
      <c r="Z213" s="54">
        <f>IF(Y213=0,0,AVERAGE(D213:W213))</f>
        <v>39</v>
      </c>
      <c r="AA213" s="54">
        <f>IF(Y213=0,0,IF(Y213&gt;7,AVERAGE(LARGE(D213:W213,{1,2,3,4,5,6,7,8})),0))</f>
        <v>0</v>
      </c>
      <c r="AB213" s="54">
        <f>IF(Y213=0,0,IF(Y213&gt;7,SUM(LARGE(D213:W213,{1,2,3,4,5,6,7,8})),0))</f>
        <v>0</v>
      </c>
    </row>
    <row r="214" spans="1:28" s="193" customFormat="1" ht="15.75">
      <c r="A214" s="55" t="s">
        <v>317</v>
      </c>
      <c r="B214" s="62" t="s">
        <v>7</v>
      </c>
      <c r="C214" s="57" t="s">
        <v>53</v>
      </c>
      <c r="D214" s="58"/>
      <c r="E214" s="58"/>
      <c r="F214" s="58"/>
      <c r="G214" s="58"/>
      <c r="H214" s="58">
        <v>39</v>
      </c>
      <c r="I214" s="58"/>
      <c r="J214" s="58"/>
      <c r="K214" s="58"/>
      <c r="L214" s="209"/>
      <c r="M214" s="243"/>
      <c r="N214" s="58"/>
      <c r="O214" s="58"/>
      <c r="P214" s="58"/>
      <c r="Q214" s="58"/>
      <c r="R214" s="58"/>
      <c r="S214" s="58"/>
      <c r="T214" s="58"/>
      <c r="U214" s="58"/>
      <c r="V214" s="59"/>
      <c r="W214" s="58"/>
      <c r="X214" s="61"/>
      <c r="Y214" s="53">
        <f>COUNT(D214:W214)</f>
        <v>1</v>
      </c>
      <c r="Z214" s="54">
        <f>IF(Y214=0,0,AVERAGE(D214:W214))</f>
        <v>39</v>
      </c>
      <c r="AA214" s="54">
        <f>IF(Y214=0,0,IF(Y214&gt;7,AVERAGE(LARGE(D214:W214,{1,2,3,4,5,6,7,8})),0))</f>
        <v>0</v>
      </c>
      <c r="AB214" s="54">
        <f>IF(Y214=0,0,IF(Y214&gt;7,SUM(LARGE(D214:W214,{1,2,3,4,5,6,7,8})),0))</f>
        <v>0</v>
      </c>
    </row>
    <row r="215" spans="1:28" s="193" customFormat="1" ht="15.75">
      <c r="A215" s="55" t="s">
        <v>460</v>
      </c>
      <c r="B215" s="62" t="s">
        <v>9</v>
      </c>
      <c r="C215" s="63" t="s">
        <v>53</v>
      </c>
      <c r="D215" s="58"/>
      <c r="E215" s="58"/>
      <c r="F215" s="58"/>
      <c r="G215" s="58"/>
      <c r="H215" s="58"/>
      <c r="I215" s="58"/>
      <c r="J215" s="58"/>
      <c r="K215" s="58"/>
      <c r="L215" s="209"/>
      <c r="M215" s="243"/>
      <c r="N215" s="58"/>
      <c r="O215" s="58">
        <v>39</v>
      </c>
      <c r="P215" s="58"/>
      <c r="Q215" s="58"/>
      <c r="R215" s="58"/>
      <c r="S215" s="58"/>
      <c r="T215" s="58"/>
      <c r="U215" s="58"/>
      <c r="V215" s="59"/>
      <c r="W215" s="58"/>
      <c r="X215" s="61"/>
      <c r="Y215" s="53">
        <f>COUNT(D215:W215)</f>
        <v>1</v>
      </c>
      <c r="Z215" s="54">
        <f>IF(Y215=0,0,AVERAGE(D215:W215))</f>
        <v>39</v>
      </c>
      <c r="AA215" s="54">
        <f>IF(Y215=0,0,IF(Y215&gt;7,AVERAGE(LARGE(D215:W215,{1,2,3,4,5,6,7,8})),0))</f>
        <v>0</v>
      </c>
      <c r="AB215" s="54">
        <f>IF(Y215=0,0,IF(Y215&gt;7,SUM(LARGE(D215:W215,{1,2,3,4,5,6,7,8})),0))</f>
        <v>0</v>
      </c>
    </row>
    <row r="216" spans="1:28" s="193" customFormat="1" ht="15.75">
      <c r="A216" s="55" t="s">
        <v>211</v>
      </c>
      <c r="B216" s="62" t="s">
        <v>3</v>
      </c>
      <c r="C216" s="57" t="s">
        <v>53</v>
      </c>
      <c r="D216" s="58">
        <v>38</v>
      </c>
      <c r="E216" s="58"/>
      <c r="F216" s="58"/>
      <c r="G216" s="58"/>
      <c r="H216" s="58"/>
      <c r="I216" s="58"/>
      <c r="J216" s="58"/>
      <c r="K216" s="58"/>
      <c r="L216" s="209"/>
      <c r="M216" s="243"/>
      <c r="N216" s="58"/>
      <c r="O216" s="58"/>
      <c r="P216" s="58"/>
      <c r="Q216" s="58"/>
      <c r="R216" s="58"/>
      <c r="S216" s="58"/>
      <c r="T216" s="58"/>
      <c r="U216" s="58"/>
      <c r="V216" s="59"/>
      <c r="W216" s="58"/>
      <c r="X216" s="61"/>
      <c r="Y216" s="53">
        <f>COUNT(D216:W216)</f>
        <v>1</v>
      </c>
      <c r="Z216" s="54">
        <f>IF(Y216=0,0,AVERAGE(D216:W216))</f>
        <v>38</v>
      </c>
      <c r="AA216" s="54">
        <f>IF(Y216=0,0,IF(Y216&gt;7,AVERAGE(LARGE(D216:W216,{1,2,3,4,5,6,7,8})),0))</f>
        <v>0</v>
      </c>
      <c r="AB216" s="54">
        <f>IF(Y216=0,0,IF(Y216&gt;7,SUM(LARGE(D216:W216,{1,2,3,4,5,6,7,8})),0))</f>
        <v>0</v>
      </c>
    </row>
    <row r="217" spans="1:28" s="193" customFormat="1" ht="15.75">
      <c r="A217" s="55" t="s">
        <v>331</v>
      </c>
      <c r="B217" s="62" t="s">
        <v>8</v>
      </c>
      <c r="C217" s="63" t="s">
        <v>53</v>
      </c>
      <c r="D217" s="58"/>
      <c r="E217" s="58"/>
      <c r="F217" s="58"/>
      <c r="G217" s="58"/>
      <c r="H217" s="58"/>
      <c r="I217" s="58"/>
      <c r="J217" s="58"/>
      <c r="K217" s="58"/>
      <c r="L217" s="209"/>
      <c r="M217" s="243"/>
      <c r="N217" s="58"/>
      <c r="O217" s="58"/>
      <c r="P217" s="58"/>
      <c r="Q217" s="58"/>
      <c r="R217" s="58"/>
      <c r="S217" s="58"/>
      <c r="T217" s="58"/>
      <c r="U217" s="58"/>
      <c r="V217" s="59">
        <v>38</v>
      </c>
      <c r="W217" s="58"/>
      <c r="X217" s="61"/>
      <c r="Y217" s="53">
        <f>COUNT(D217:W217)</f>
        <v>1</v>
      </c>
      <c r="Z217" s="54">
        <f>IF(Y217=0,0,AVERAGE(D217:W217))</f>
        <v>38</v>
      </c>
      <c r="AA217" s="54">
        <f>IF(Y217=0,0,IF(Y217&gt;7,AVERAGE(LARGE(D217:W217,{1,2,3,4,5,6,7,8})),0))</f>
        <v>0</v>
      </c>
      <c r="AB217" s="54">
        <f>IF(Y217=0,0,IF(Y217&gt;7,SUM(LARGE(D217:W217,{1,2,3,4,5,6,7,8})),0))</f>
        <v>0</v>
      </c>
    </row>
    <row r="218" spans="1:28" s="193" customFormat="1" ht="15.75">
      <c r="A218" s="55" t="s">
        <v>352</v>
      </c>
      <c r="B218" s="62" t="s">
        <v>5</v>
      </c>
      <c r="C218" s="63" t="s">
        <v>53</v>
      </c>
      <c r="D218" s="58"/>
      <c r="E218" s="58"/>
      <c r="F218" s="58">
        <v>38</v>
      </c>
      <c r="G218" s="58"/>
      <c r="H218" s="58"/>
      <c r="I218" s="58"/>
      <c r="J218" s="58"/>
      <c r="K218" s="58"/>
      <c r="L218" s="209"/>
      <c r="M218" s="243"/>
      <c r="N218" s="58"/>
      <c r="O218" s="58"/>
      <c r="P218" s="58"/>
      <c r="Q218" s="58"/>
      <c r="R218" s="58"/>
      <c r="S218" s="58"/>
      <c r="T218" s="58"/>
      <c r="U218" s="58"/>
      <c r="V218" s="59"/>
      <c r="W218" s="58"/>
      <c r="X218" s="61"/>
      <c r="Y218" s="53">
        <f>COUNT(D218:W218)</f>
        <v>1</v>
      </c>
      <c r="Z218" s="54">
        <f>IF(Y218=0,0,AVERAGE(D218:W218))</f>
        <v>38</v>
      </c>
      <c r="AA218" s="54">
        <f>IF(Y218=0,0,IF(Y218&gt;7,AVERAGE(LARGE(D218:W218,{1,2,3,4,5,6,7,8})),0))</f>
        <v>0</v>
      </c>
      <c r="AB218" s="54">
        <f>IF(Y218=0,0,IF(Y218&gt;7,SUM(LARGE(D218:W218,{1,2,3,4,5,6,7,8})),0))</f>
        <v>0</v>
      </c>
    </row>
    <row r="219" spans="1:28" ht="15.75">
      <c r="A219" s="55" t="s">
        <v>466</v>
      </c>
      <c r="B219" s="62" t="s">
        <v>10</v>
      </c>
      <c r="C219" s="63" t="s">
        <v>53</v>
      </c>
      <c r="D219" s="58"/>
      <c r="E219" s="58"/>
      <c r="F219" s="58"/>
      <c r="G219" s="58"/>
      <c r="H219" s="58">
        <v>37</v>
      </c>
      <c r="I219" s="58"/>
      <c r="J219" s="58"/>
      <c r="K219" s="58"/>
      <c r="L219" s="209"/>
      <c r="M219" s="243"/>
      <c r="N219" s="58"/>
      <c r="O219" s="58"/>
      <c r="P219" s="58"/>
      <c r="Q219" s="58"/>
      <c r="R219" s="58"/>
      <c r="S219" s="58"/>
      <c r="T219" s="58"/>
      <c r="U219" s="58"/>
      <c r="V219" s="59"/>
      <c r="W219" s="58"/>
      <c r="X219" s="61"/>
      <c r="Y219" s="53">
        <f>COUNT(D219:W219)</f>
        <v>1</v>
      </c>
      <c r="Z219" s="54">
        <f>IF(Y219=0,0,AVERAGE(D219:W219))</f>
        <v>37</v>
      </c>
      <c r="AA219" s="54">
        <f>IF(Y219=0,0,IF(Y219&gt;7,AVERAGE(LARGE(D219:W219,{1,2,3,4,5,6,7,8})),0))</f>
        <v>0</v>
      </c>
      <c r="AB219" s="54">
        <f>IF(Y219=0,0,IF(Y219&gt;7,SUM(LARGE(D219:W219,{1,2,3,4,5,6,7,8})),0))</f>
        <v>0</v>
      </c>
    </row>
    <row r="220" spans="1:28" ht="15.75">
      <c r="A220" s="267" t="s">
        <v>566</v>
      </c>
      <c r="B220" s="265" t="s">
        <v>90</v>
      </c>
      <c r="C220" s="268" t="s">
        <v>53</v>
      </c>
      <c r="D220" s="58"/>
      <c r="E220" s="58"/>
      <c r="F220" s="58"/>
      <c r="G220" s="58"/>
      <c r="H220" s="58"/>
      <c r="I220" s="58"/>
      <c r="J220" s="58"/>
      <c r="K220" s="58"/>
      <c r="L220" s="209"/>
      <c r="M220" s="243"/>
      <c r="N220" s="58"/>
      <c r="O220" s="58"/>
      <c r="P220" s="269">
        <v>37</v>
      </c>
      <c r="Q220" s="58"/>
      <c r="R220" s="58"/>
      <c r="S220" s="58"/>
      <c r="T220" s="58"/>
      <c r="U220" s="58"/>
      <c r="V220" s="59"/>
      <c r="W220" s="69"/>
      <c r="X220" s="61"/>
      <c r="Y220" s="53">
        <f>COUNT(D220:W220)</f>
        <v>1</v>
      </c>
      <c r="Z220" s="54">
        <f>IF(Y220=0,0,AVERAGE(D220:W220))</f>
        <v>37</v>
      </c>
      <c r="AA220" s="54">
        <f>IF(Y220=0,0,IF(Y220&gt;7,AVERAGE(LARGE(D220:W220,{1,2,3,4,5,6,7,8})),0))</f>
        <v>0</v>
      </c>
      <c r="AB220" s="54">
        <f>IF(Y220=0,0,IF(Y220&gt;7,SUM(LARGE(D220:W220,{1,2,3,4,5,6,7,8})),0))</f>
        <v>0</v>
      </c>
    </row>
    <row r="221" spans="1:28" ht="15.75">
      <c r="A221" s="55" t="s">
        <v>167</v>
      </c>
      <c r="B221" s="62" t="s">
        <v>5</v>
      </c>
      <c r="C221" s="63" t="s">
        <v>53</v>
      </c>
      <c r="D221" s="58"/>
      <c r="E221" s="58"/>
      <c r="F221" s="58">
        <v>36</v>
      </c>
      <c r="G221" s="58"/>
      <c r="H221" s="58"/>
      <c r="I221" s="58"/>
      <c r="J221" s="58"/>
      <c r="K221" s="58"/>
      <c r="L221" s="209"/>
      <c r="M221" s="243"/>
      <c r="N221" s="58"/>
      <c r="O221" s="58"/>
      <c r="P221" s="58"/>
      <c r="Q221" s="58"/>
      <c r="R221" s="58"/>
      <c r="S221" s="58"/>
      <c r="T221" s="58"/>
      <c r="U221" s="58"/>
      <c r="V221" s="59"/>
      <c r="W221" s="58"/>
      <c r="X221" s="61"/>
      <c r="Y221" s="53">
        <f>COUNT(D221:W221)</f>
        <v>1</v>
      </c>
      <c r="Z221" s="54">
        <f>IF(Y221=0,0,AVERAGE(D221:W221))</f>
        <v>36</v>
      </c>
      <c r="AA221" s="54">
        <f>IF(Y221=0,0,IF(Y221&gt;7,AVERAGE(LARGE(D221:W221,{1,2,3,4,5,6,7,8})),0))</f>
        <v>0</v>
      </c>
      <c r="AB221" s="54">
        <f>IF(Y221=0,0,IF(Y221&gt;7,SUM(LARGE(D221:W221,{1,2,3,4,5,6,7,8})),0))</f>
        <v>0</v>
      </c>
    </row>
    <row r="222" spans="1:28" ht="15.75">
      <c r="A222" s="267" t="s">
        <v>563</v>
      </c>
      <c r="B222" s="265" t="s">
        <v>90</v>
      </c>
      <c r="C222" s="268" t="s">
        <v>53</v>
      </c>
      <c r="D222" s="58"/>
      <c r="E222" s="58"/>
      <c r="F222" s="58"/>
      <c r="G222" s="58"/>
      <c r="H222" s="58"/>
      <c r="I222" s="58"/>
      <c r="J222" s="58"/>
      <c r="K222" s="58"/>
      <c r="L222" s="209"/>
      <c r="M222" s="243"/>
      <c r="N222" s="58"/>
      <c r="O222" s="58"/>
      <c r="P222" s="269">
        <v>36</v>
      </c>
      <c r="Q222" s="58"/>
      <c r="R222" s="58"/>
      <c r="S222" s="58"/>
      <c r="T222" s="58"/>
      <c r="U222" s="58"/>
      <c r="V222" s="59"/>
      <c r="W222" s="69"/>
      <c r="X222" s="61"/>
      <c r="Y222" s="53">
        <f>COUNT(D222:W222)</f>
        <v>1</v>
      </c>
      <c r="Z222" s="54">
        <f>IF(Y222=0,0,AVERAGE(D222:W222))</f>
        <v>36</v>
      </c>
      <c r="AA222" s="54">
        <f>IF(Y222=0,0,IF(Y222&gt;7,AVERAGE(LARGE(D222:W222,{1,2,3,4,5,6,7,8})),0))</f>
        <v>0</v>
      </c>
      <c r="AB222" s="54">
        <f>IF(Y222=0,0,IF(Y222&gt;7,SUM(LARGE(D222:W222,{1,2,3,4,5,6,7,8})),0))</f>
        <v>0</v>
      </c>
    </row>
    <row r="223" spans="1:28" ht="15.75">
      <c r="A223" s="55" t="s">
        <v>300</v>
      </c>
      <c r="B223" s="62" t="s">
        <v>7</v>
      </c>
      <c r="C223" s="63" t="s">
        <v>53</v>
      </c>
      <c r="D223" s="58"/>
      <c r="E223" s="58"/>
      <c r="F223" s="58"/>
      <c r="G223" s="58"/>
      <c r="H223" s="58"/>
      <c r="I223" s="58"/>
      <c r="J223" s="58"/>
      <c r="K223" s="58"/>
      <c r="L223" s="209"/>
      <c r="M223" s="243"/>
      <c r="N223" s="58">
        <v>36</v>
      </c>
      <c r="O223" s="58"/>
      <c r="P223" s="58"/>
      <c r="Q223" s="58"/>
      <c r="R223" s="58"/>
      <c r="S223" s="58"/>
      <c r="T223" s="58"/>
      <c r="U223" s="58"/>
      <c r="V223" s="59"/>
      <c r="W223" s="58"/>
      <c r="X223" s="61"/>
      <c r="Y223" s="53">
        <f>COUNT(D223:W223)</f>
        <v>1</v>
      </c>
      <c r="Z223" s="54">
        <f>IF(Y223=0,0,AVERAGE(D223:W223))</f>
        <v>36</v>
      </c>
      <c r="AA223" s="54">
        <f>IF(Y223=0,0,IF(Y223&gt;7,AVERAGE(LARGE(D223:W223,{1,2,3,4,5,6,7,8})),0))</f>
        <v>0</v>
      </c>
      <c r="AB223" s="54">
        <f>IF(Y223=0,0,IF(Y223&gt;7,SUM(LARGE(D223:W223,{1,2,3,4,5,6,7,8})),0))</f>
        <v>0</v>
      </c>
    </row>
    <row r="224" spans="1:28" ht="15.75">
      <c r="A224" s="55" t="s">
        <v>367</v>
      </c>
      <c r="B224" s="62" t="s">
        <v>11</v>
      </c>
      <c r="C224" s="63" t="s">
        <v>53</v>
      </c>
      <c r="D224" s="58"/>
      <c r="E224" s="58"/>
      <c r="F224" s="58"/>
      <c r="G224" s="58">
        <v>36</v>
      </c>
      <c r="H224" s="58"/>
      <c r="I224" s="58"/>
      <c r="J224" s="58"/>
      <c r="K224" s="58"/>
      <c r="L224" s="209"/>
      <c r="M224" s="243"/>
      <c r="N224" s="58"/>
      <c r="O224" s="58"/>
      <c r="P224" s="58"/>
      <c r="Q224" s="58"/>
      <c r="R224" s="58"/>
      <c r="S224" s="58"/>
      <c r="T224" s="58"/>
      <c r="U224" s="58"/>
      <c r="V224" s="59"/>
      <c r="W224" s="58"/>
      <c r="X224" s="61"/>
      <c r="Y224" s="53">
        <f>COUNT(D224:W224)</f>
        <v>1</v>
      </c>
      <c r="Z224" s="54">
        <f>IF(Y224=0,0,AVERAGE(D224:W224))</f>
        <v>36</v>
      </c>
      <c r="AA224" s="54">
        <f>IF(Y224=0,0,IF(Y224&gt;7,AVERAGE(LARGE(D224:W224,{1,2,3,4,5,6,7,8})),0))</f>
        <v>0</v>
      </c>
      <c r="AB224" s="54">
        <f>IF(Y224=0,0,IF(Y224&gt;7,SUM(LARGE(D224:W224,{1,2,3,4,5,6,7,8})),0))</f>
        <v>0</v>
      </c>
    </row>
    <row r="225" spans="1:28" ht="15.75">
      <c r="A225" s="55" t="s">
        <v>283</v>
      </c>
      <c r="B225" s="62" t="s">
        <v>8</v>
      </c>
      <c r="C225" s="63" t="s">
        <v>53</v>
      </c>
      <c r="D225" s="58"/>
      <c r="E225" s="58"/>
      <c r="F225" s="58">
        <v>35</v>
      </c>
      <c r="G225" s="58"/>
      <c r="H225" s="58"/>
      <c r="I225" s="58"/>
      <c r="J225" s="58"/>
      <c r="K225" s="58"/>
      <c r="L225" s="209"/>
      <c r="M225" s="243"/>
      <c r="N225" s="58"/>
      <c r="O225" s="58"/>
      <c r="P225" s="58"/>
      <c r="Q225" s="58"/>
      <c r="R225" s="58"/>
      <c r="S225" s="58"/>
      <c r="T225" s="58"/>
      <c r="U225" s="58"/>
      <c r="V225" s="59"/>
      <c r="W225" s="58"/>
      <c r="X225" s="61"/>
      <c r="Y225" s="53">
        <f>COUNT(D225:W225)</f>
        <v>1</v>
      </c>
      <c r="Z225" s="54">
        <f>IF(Y225=0,0,AVERAGE(D225:W225))</f>
        <v>35</v>
      </c>
      <c r="AA225" s="54">
        <f>IF(Y225=0,0,IF(Y225&gt;7,AVERAGE(LARGE(D225:W225,{1,2,3,4,5,6,7,8})),0))</f>
        <v>0</v>
      </c>
      <c r="AB225" s="54">
        <f>IF(Y225=0,0,IF(Y225&gt;7,SUM(LARGE(D225:W225,{1,2,3,4,5,6,7,8})),0))</f>
        <v>0</v>
      </c>
    </row>
    <row r="226" spans="1:28" ht="15.75">
      <c r="A226" s="55" t="s">
        <v>318</v>
      </c>
      <c r="B226" s="62" t="s">
        <v>7</v>
      </c>
      <c r="C226" s="63" t="s">
        <v>53</v>
      </c>
      <c r="D226" s="58"/>
      <c r="E226" s="58"/>
      <c r="F226" s="58"/>
      <c r="G226" s="58"/>
      <c r="H226" s="58">
        <v>35</v>
      </c>
      <c r="I226" s="58"/>
      <c r="J226" s="58"/>
      <c r="K226" s="58"/>
      <c r="L226" s="209"/>
      <c r="M226" s="243"/>
      <c r="N226" s="58"/>
      <c r="O226" s="58"/>
      <c r="P226" s="58"/>
      <c r="Q226" s="58"/>
      <c r="R226" s="58"/>
      <c r="S226" s="58"/>
      <c r="T226" s="58"/>
      <c r="U226" s="58"/>
      <c r="V226" s="59"/>
      <c r="W226" s="58"/>
      <c r="X226" s="61"/>
      <c r="Y226" s="53">
        <f>COUNT(D226:W226)</f>
        <v>1</v>
      </c>
      <c r="Z226" s="54">
        <f>IF(Y226=0,0,AVERAGE(D226:W226))</f>
        <v>35</v>
      </c>
      <c r="AA226" s="54">
        <f>IF(Y226=0,0,IF(Y226&gt;7,AVERAGE(LARGE(D226:W226,{1,2,3,4,5,6,7,8})),0))</f>
        <v>0</v>
      </c>
      <c r="AB226" s="54">
        <f>IF(Y226=0,0,IF(Y226&gt;7,SUM(LARGE(D226:W226,{1,2,3,4,5,6,7,8})),0))</f>
        <v>0</v>
      </c>
    </row>
    <row r="227" spans="1:28" ht="15.75">
      <c r="A227" s="55" t="s">
        <v>379</v>
      </c>
      <c r="B227" s="62" t="s">
        <v>6</v>
      </c>
      <c r="C227" s="63" t="s">
        <v>53</v>
      </c>
      <c r="D227" s="58"/>
      <c r="E227" s="58"/>
      <c r="F227" s="58">
        <v>35</v>
      </c>
      <c r="G227" s="58"/>
      <c r="H227" s="58"/>
      <c r="I227" s="58"/>
      <c r="J227" s="58"/>
      <c r="K227" s="58"/>
      <c r="L227" s="209"/>
      <c r="M227" s="243"/>
      <c r="N227" s="58"/>
      <c r="O227" s="58"/>
      <c r="P227" s="58"/>
      <c r="Q227" s="58"/>
      <c r="R227" s="58"/>
      <c r="S227" s="58"/>
      <c r="T227" s="58"/>
      <c r="U227" s="58"/>
      <c r="V227" s="59"/>
      <c r="W227" s="69"/>
      <c r="X227" s="61"/>
      <c r="Y227" s="53">
        <f>COUNT(D227:W227)</f>
        <v>1</v>
      </c>
      <c r="Z227" s="54">
        <f>IF(Y227=0,0,AVERAGE(D227:W227))</f>
        <v>35</v>
      </c>
      <c r="AA227" s="54">
        <f>IF(Y227=0,0,IF(Y227&gt;7,AVERAGE(LARGE(D227:W227,{1,2,3,4,5,6,7,8})),0))</f>
        <v>0</v>
      </c>
      <c r="AB227" s="54">
        <f>IF(Y227=0,0,IF(Y227&gt;7,SUM(LARGE(D227:W227,{1,2,3,4,5,6,7,8})),0))</f>
        <v>0</v>
      </c>
    </row>
    <row r="228" spans="1:28" ht="15.75">
      <c r="A228" s="55" t="s">
        <v>83</v>
      </c>
      <c r="B228" s="62" t="s">
        <v>3</v>
      </c>
      <c r="C228" s="57" t="s">
        <v>53</v>
      </c>
      <c r="D228" s="58">
        <v>34</v>
      </c>
      <c r="E228" s="58"/>
      <c r="F228" s="58"/>
      <c r="G228" s="58"/>
      <c r="H228" s="58"/>
      <c r="I228" s="58"/>
      <c r="J228" s="58"/>
      <c r="K228" s="58"/>
      <c r="L228" s="209"/>
      <c r="M228" s="243"/>
      <c r="N228" s="58"/>
      <c r="O228" s="58"/>
      <c r="P228" s="58"/>
      <c r="Q228" s="58"/>
      <c r="R228" s="58"/>
      <c r="S228" s="58"/>
      <c r="T228" s="58"/>
      <c r="U228" s="58"/>
      <c r="V228" s="59"/>
      <c r="W228" s="58"/>
      <c r="X228" s="61"/>
      <c r="Y228" s="53">
        <f>COUNT(D228:W228)</f>
        <v>1</v>
      </c>
      <c r="Z228" s="54">
        <f>IF(Y228=0,0,AVERAGE(D228:W228))</f>
        <v>34</v>
      </c>
      <c r="AA228" s="54">
        <f>IF(Y228=0,0,IF(Y228&gt;7,AVERAGE(LARGE(D228:W228,{1,2,3,4,5,6,7,8})),0))</f>
        <v>0</v>
      </c>
      <c r="AB228" s="54">
        <f>IF(Y228=0,0,IF(Y228&gt;7,SUM(LARGE(D228:W228,{1,2,3,4,5,6,7,8})),0))</f>
        <v>0</v>
      </c>
    </row>
    <row r="229" spans="1:28" ht="15.75">
      <c r="A229" s="55" t="s">
        <v>150</v>
      </c>
      <c r="B229" s="62" t="s">
        <v>6</v>
      </c>
      <c r="C229" s="63" t="s">
        <v>53</v>
      </c>
      <c r="D229" s="58"/>
      <c r="E229" s="58"/>
      <c r="F229" s="58">
        <v>34</v>
      </c>
      <c r="G229" s="58"/>
      <c r="H229" s="58"/>
      <c r="I229" s="58"/>
      <c r="J229" s="58"/>
      <c r="K229" s="58"/>
      <c r="L229" s="209"/>
      <c r="M229" s="243"/>
      <c r="N229" s="58"/>
      <c r="O229" s="58"/>
      <c r="P229" s="58"/>
      <c r="Q229" s="58"/>
      <c r="R229" s="58"/>
      <c r="S229" s="58"/>
      <c r="T229" s="58"/>
      <c r="U229" s="58"/>
      <c r="V229" s="59"/>
      <c r="W229" s="58"/>
      <c r="X229" s="61"/>
      <c r="Y229" s="53">
        <f>COUNT(D229:W229)</f>
        <v>1</v>
      </c>
      <c r="Z229" s="54">
        <f>IF(Y229=0,0,AVERAGE(D229:W229))</f>
        <v>34</v>
      </c>
      <c r="AA229" s="54">
        <f>IF(Y229=0,0,IF(Y229&gt;7,AVERAGE(LARGE(D229:W229,{1,2,3,4,5,6,7,8})),0))</f>
        <v>0</v>
      </c>
      <c r="AB229" s="54">
        <f>IF(Y229=0,0,IF(Y229&gt;7,SUM(LARGE(D229:W229,{1,2,3,4,5,6,7,8})),0))</f>
        <v>0</v>
      </c>
    </row>
    <row r="230" spans="1:28" ht="15.75">
      <c r="A230" s="55" t="s">
        <v>164</v>
      </c>
      <c r="B230" s="62" t="s">
        <v>6</v>
      </c>
      <c r="C230" s="63" t="s">
        <v>53</v>
      </c>
      <c r="D230" s="58"/>
      <c r="E230" s="58"/>
      <c r="F230" s="58"/>
      <c r="G230" s="58"/>
      <c r="H230" s="58"/>
      <c r="I230" s="58"/>
      <c r="J230" s="58"/>
      <c r="K230" s="58"/>
      <c r="L230" s="209"/>
      <c r="M230" s="243"/>
      <c r="N230" s="58"/>
      <c r="O230" s="58">
        <v>34</v>
      </c>
      <c r="P230" s="58"/>
      <c r="Q230" s="58"/>
      <c r="R230" s="58"/>
      <c r="S230" s="58"/>
      <c r="T230" s="58"/>
      <c r="U230" s="58"/>
      <c r="V230" s="59"/>
      <c r="W230" s="58"/>
      <c r="X230" s="61"/>
      <c r="Y230" s="53">
        <f>COUNT(D230:W230)</f>
        <v>1</v>
      </c>
      <c r="Z230" s="54">
        <f>IF(Y230=0,0,AVERAGE(D230:W230))</f>
        <v>34</v>
      </c>
      <c r="AA230" s="54">
        <f>IF(Y230=0,0,IF(Y230&gt;7,AVERAGE(LARGE(D230:W230,{1,2,3,4,5,6,7,8})),0))</f>
        <v>0</v>
      </c>
      <c r="AB230" s="54">
        <f>IF(Y230=0,0,IF(Y230&gt;7,SUM(LARGE(D230:W230,{1,2,3,4,5,6,7,8})),0))</f>
        <v>0</v>
      </c>
    </row>
    <row r="231" spans="1:28" ht="15.75">
      <c r="A231" s="55" t="s">
        <v>363</v>
      </c>
      <c r="B231" s="62" t="s">
        <v>6</v>
      </c>
      <c r="C231" s="63" t="s">
        <v>53</v>
      </c>
      <c r="D231" s="58"/>
      <c r="E231" s="58"/>
      <c r="F231" s="58"/>
      <c r="G231" s="58">
        <v>34</v>
      </c>
      <c r="H231" s="58"/>
      <c r="I231" s="58"/>
      <c r="J231" s="58"/>
      <c r="K231" s="58"/>
      <c r="L231" s="209"/>
      <c r="M231" s="243"/>
      <c r="N231" s="58"/>
      <c r="O231" s="58"/>
      <c r="P231" s="58"/>
      <c r="Q231" s="58"/>
      <c r="R231" s="58"/>
      <c r="S231" s="58"/>
      <c r="T231" s="58"/>
      <c r="U231" s="58"/>
      <c r="V231" s="59"/>
      <c r="W231" s="58"/>
      <c r="X231" s="61"/>
      <c r="Y231" s="53">
        <f>COUNT(D231:W231)</f>
        <v>1</v>
      </c>
      <c r="Z231" s="54">
        <f>IF(Y231=0,0,AVERAGE(D231:W231))</f>
        <v>34</v>
      </c>
      <c r="AA231" s="54">
        <f>IF(Y231=0,0,IF(Y231&gt;7,AVERAGE(LARGE(D231:W231,{1,2,3,4,5,6,7,8})),0))</f>
        <v>0</v>
      </c>
      <c r="AB231" s="54">
        <f>IF(Y231=0,0,IF(Y231&gt;7,SUM(LARGE(D231:W231,{1,2,3,4,5,6,7,8})),0))</f>
        <v>0</v>
      </c>
    </row>
    <row r="232" spans="1:28" ht="15.75">
      <c r="A232" s="267" t="s">
        <v>565</v>
      </c>
      <c r="B232" s="265" t="s">
        <v>90</v>
      </c>
      <c r="C232" s="268" t="s">
        <v>53</v>
      </c>
      <c r="D232" s="58"/>
      <c r="E232" s="58"/>
      <c r="F232" s="58"/>
      <c r="G232" s="58"/>
      <c r="H232" s="58"/>
      <c r="I232" s="58"/>
      <c r="J232" s="58"/>
      <c r="K232" s="58"/>
      <c r="L232" s="209"/>
      <c r="M232" s="243"/>
      <c r="N232" s="58"/>
      <c r="O232" s="58"/>
      <c r="P232" s="269">
        <v>33</v>
      </c>
      <c r="Q232" s="58"/>
      <c r="R232" s="58"/>
      <c r="S232" s="58"/>
      <c r="T232" s="58"/>
      <c r="U232" s="58"/>
      <c r="V232" s="59"/>
      <c r="W232" s="58"/>
      <c r="X232" s="61"/>
      <c r="Y232" s="53">
        <f>COUNT(D232:W232)</f>
        <v>1</v>
      </c>
      <c r="Z232" s="54">
        <f>IF(Y232=0,0,AVERAGE(D232:W232))</f>
        <v>33</v>
      </c>
      <c r="AA232" s="54">
        <f>IF(Y232=0,0,IF(Y232&gt;7,AVERAGE(LARGE(D232:W232,{1,2,3,4,5,6,7,8})),0))</f>
        <v>0</v>
      </c>
      <c r="AB232" s="54">
        <f>IF(Y232=0,0,IF(Y232&gt;7,SUM(LARGE(D232:W232,{1,2,3,4,5,6,7,8})),0))</f>
        <v>0</v>
      </c>
    </row>
    <row r="233" spans="1:28" ht="15.75">
      <c r="A233" s="55" t="s">
        <v>381</v>
      </c>
      <c r="B233" s="62" t="s">
        <v>6</v>
      </c>
      <c r="C233" s="63" t="s">
        <v>53</v>
      </c>
      <c r="D233" s="58"/>
      <c r="E233" s="58"/>
      <c r="F233" s="58"/>
      <c r="G233" s="58">
        <v>33</v>
      </c>
      <c r="H233" s="58"/>
      <c r="I233" s="58"/>
      <c r="J233" s="58"/>
      <c r="K233" s="58"/>
      <c r="L233" s="209"/>
      <c r="M233" s="243"/>
      <c r="N233" s="58"/>
      <c r="O233" s="58"/>
      <c r="P233" s="58"/>
      <c r="Q233" s="58"/>
      <c r="R233" s="58"/>
      <c r="S233" s="58"/>
      <c r="T233" s="58"/>
      <c r="U233" s="58"/>
      <c r="V233" s="59"/>
      <c r="W233" s="58"/>
      <c r="X233" s="61"/>
      <c r="Y233" s="53">
        <f>COUNT(D233:W233)</f>
        <v>1</v>
      </c>
      <c r="Z233" s="54">
        <f>IF(Y233=0,0,AVERAGE(D233:W233))</f>
        <v>33</v>
      </c>
      <c r="AA233" s="54">
        <f>IF(Y233=0,0,IF(Y233&gt;7,AVERAGE(LARGE(D233:W233,{1,2,3,4,5,6,7,8})),0))</f>
        <v>0</v>
      </c>
      <c r="AB233" s="54">
        <f>IF(Y233=0,0,IF(Y233&gt;7,SUM(LARGE(D233:W233,{1,2,3,4,5,6,7,8})),0))</f>
        <v>0</v>
      </c>
    </row>
    <row r="234" spans="1:28" ht="15.75">
      <c r="A234" s="267" t="s">
        <v>569</v>
      </c>
      <c r="B234" s="265" t="s">
        <v>7</v>
      </c>
      <c r="C234" s="268" t="s">
        <v>53</v>
      </c>
      <c r="D234" s="58"/>
      <c r="E234" s="58"/>
      <c r="F234" s="58"/>
      <c r="G234" s="58"/>
      <c r="H234" s="58"/>
      <c r="I234" s="58"/>
      <c r="J234" s="58"/>
      <c r="K234" s="58"/>
      <c r="L234" s="209"/>
      <c r="M234" s="243"/>
      <c r="N234" s="58"/>
      <c r="O234" s="58"/>
      <c r="P234" s="269">
        <v>33</v>
      </c>
      <c r="Q234" s="58"/>
      <c r="R234" s="58"/>
      <c r="S234" s="58"/>
      <c r="T234" s="58"/>
      <c r="U234" s="58"/>
      <c r="V234" s="59"/>
      <c r="W234" s="69"/>
      <c r="X234" s="61"/>
      <c r="Y234" s="53">
        <f>COUNT(D234:W234)</f>
        <v>1</v>
      </c>
      <c r="Z234" s="54">
        <f>IF(Y234=0,0,AVERAGE(D234:W234))</f>
        <v>33</v>
      </c>
      <c r="AA234" s="54">
        <f>IF(Y234=0,0,IF(Y234&gt;7,AVERAGE(LARGE(D234:W234,{1,2,3,4,5,6,7,8})),0))</f>
        <v>0</v>
      </c>
      <c r="AB234" s="54">
        <f>IF(Y234=0,0,IF(Y234&gt;7,SUM(LARGE(D234:W234,{1,2,3,4,5,6,7,8})),0))</f>
        <v>0</v>
      </c>
    </row>
    <row r="235" spans="1:28" ht="15.75">
      <c r="A235" s="55" t="s">
        <v>203</v>
      </c>
      <c r="B235" s="62" t="s">
        <v>6</v>
      </c>
      <c r="C235" s="57" t="s">
        <v>53</v>
      </c>
      <c r="D235" s="58"/>
      <c r="E235" s="58"/>
      <c r="F235" s="58"/>
      <c r="G235" s="58"/>
      <c r="H235" s="58"/>
      <c r="I235" s="58"/>
      <c r="J235" s="58"/>
      <c r="K235" s="58"/>
      <c r="L235" s="209"/>
      <c r="M235" s="243"/>
      <c r="N235" s="58"/>
      <c r="O235" s="58"/>
      <c r="P235" s="58"/>
      <c r="Q235" s="58">
        <v>32</v>
      </c>
      <c r="R235" s="58"/>
      <c r="S235" s="58"/>
      <c r="T235" s="58"/>
      <c r="U235" s="58"/>
      <c r="V235" s="59"/>
      <c r="W235" s="58"/>
      <c r="X235" s="61"/>
      <c r="Y235" s="53">
        <f>COUNT(D235:W235)</f>
        <v>1</v>
      </c>
      <c r="Z235" s="54">
        <f>IF(Y235=0,0,AVERAGE(D235:W235))</f>
        <v>32</v>
      </c>
      <c r="AA235" s="54">
        <f>IF(Y235=0,0,IF(Y235&gt;7,AVERAGE(LARGE(D235:W235,{1,2,3,4,5,6,7,8})),0))</f>
        <v>0</v>
      </c>
      <c r="AB235" s="54">
        <f>IF(Y235=0,0,IF(Y235&gt;7,SUM(LARGE(D235:W235,{1,2,3,4,5,6,7,8})),0))</f>
        <v>0</v>
      </c>
    </row>
    <row r="236" spans="1:28" s="193" customFormat="1" ht="15.75">
      <c r="A236" s="267" t="s">
        <v>564</v>
      </c>
      <c r="B236" s="265" t="s">
        <v>90</v>
      </c>
      <c r="C236" s="268" t="s">
        <v>53</v>
      </c>
      <c r="D236" s="67"/>
      <c r="E236" s="67"/>
      <c r="F236" s="67"/>
      <c r="G236" s="67"/>
      <c r="H236" s="67"/>
      <c r="I236" s="67"/>
      <c r="J236" s="67"/>
      <c r="K236" s="58"/>
      <c r="L236" s="210"/>
      <c r="M236" s="244"/>
      <c r="N236" s="67"/>
      <c r="O236" s="67"/>
      <c r="P236" s="269">
        <v>32</v>
      </c>
      <c r="Q236" s="67"/>
      <c r="R236" s="67"/>
      <c r="S236" s="67"/>
      <c r="T236" s="67"/>
      <c r="U236" s="67"/>
      <c r="V236" s="68"/>
      <c r="W236" s="67"/>
      <c r="X236" s="60"/>
      <c r="Y236" s="53">
        <f>COUNT(D236:W236)</f>
        <v>1</v>
      </c>
      <c r="Z236" s="54">
        <f>IF(Y236=0,0,AVERAGE(D236:W236))</f>
        <v>32</v>
      </c>
      <c r="AA236" s="54">
        <f>IF(Y236=0,0,IF(Y236&gt;7,AVERAGE(LARGE(D236:W236,{1,2,3,4,5,6,7,8})),0))</f>
        <v>0</v>
      </c>
      <c r="AB236" s="54">
        <f>IF(Y236=0,0,IF(Y236&gt;7,SUM(LARGE(D236:W236,{1,2,3,4,5,6,7,8})),0))</f>
        <v>0</v>
      </c>
    </row>
    <row r="237" spans="1:28" s="193" customFormat="1" ht="15.75">
      <c r="A237" s="55" t="s">
        <v>319</v>
      </c>
      <c r="B237" s="62" t="s">
        <v>4</v>
      </c>
      <c r="C237" s="63" t="s">
        <v>53</v>
      </c>
      <c r="D237" s="58"/>
      <c r="E237" s="58"/>
      <c r="F237" s="58">
        <v>32</v>
      </c>
      <c r="G237" s="58"/>
      <c r="H237" s="58"/>
      <c r="I237" s="58"/>
      <c r="J237" s="58"/>
      <c r="K237" s="58"/>
      <c r="L237" s="209"/>
      <c r="M237" s="243"/>
      <c r="N237" s="58"/>
      <c r="O237" s="58"/>
      <c r="P237" s="58"/>
      <c r="Q237" s="58"/>
      <c r="R237" s="58"/>
      <c r="S237" s="58"/>
      <c r="T237" s="58"/>
      <c r="U237" s="58"/>
      <c r="V237" s="59"/>
      <c r="W237" s="58"/>
      <c r="X237" s="61"/>
      <c r="Y237" s="53">
        <f>COUNT(D237:W237)</f>
        <v>1</v>
      </c>
      <c r="Z237" s="54">
        <f>IF(Y237=0,0,AVERAGE(D237:W237))</f>
        <v>32</v>
      </c>
      <c r="AA237" s="54">
        <f>IF(Y237=0,0,IF(Y237&gt;7,AVERAGE(LARGE(D237:W237,{1,2,3,4,5,6,7,8})),0))</f>
        <v>0</v>
      </c>
      <c r="AB237" s="54">
        <f>IF(Y237=0,0,IF(Y237&gt;7,SUM(LARGE(D237:W237,{1,2,3,4,5,6,7,8})),0))</f>
        <v>0</v>
      </c>
    </row>
    <row r="238" spans="1:28" s="193" customFormat="1" ht="15.75">
      <c r="A238" s="55" t="s">
        <v>343</v>
      </c>
      <c r="B238" s="62" t="s">
        <v>4</v>
      </c>
      <c r="C238" s="63" t="s">
        <v>53</v>
      </c>
      <c r="D238" s="58"/>
      <c r="E238" s="58"/>
      <c r="F238" s="58">
        <v>32</v>
      </c>
      <c r="G238" s="58"/>
      <c r="H238" s="58"/>
      <c r="I238" s="58"/>
      <c r="J238" s="58"/>
      <c r="K238" s="58"/>
      <c r="L238" s="209"/>
      <c r="M238" s="243"/>
      <c r="N238" s="58"/>
      <c r="O238" s="58"/>
      <c r="P238" s="58"/>
      <c r="Q238" s="58"/>
      <c r="R238" s="58"/>
      <c r="S238" s="58"/>
      <c r="T238" s="58"/>
      <c r="U238" s="58"/>
      <c r="V238" s="59"/>
      <c r="W238" s="58"/>
      <c r="X238" s="61"/>
      <c r="Y238" s="53">
        <f>COUNT(D238:W238)</f>
        <v>1</v>
      </c>
      <c r="Z238" s="54">
        <f>IF(Y238=0,0,AVERAGE(D238:W238))</f>
        <v>32</v>
      </c>
      <c r="AA238" s="54">
        <f>IF(Y238=0,0,IF(Y238&gt;7,AVERAGE(LARGE(D238:W238,{1,2,3,4,5,6,7,8})),0))</f>
        <v>0</v>
      </c>
      <c r="AB238" s="54">
        <f>IF(Y238=0,0,IF(Y238&gt;7,SUM(LARGE(D238:W238,{1,2,3,4,5,6,7,8})),0))</f>
        <v>0</v>
      </c>
    </row>
    <row r="239" spans="1:28" s="193" customFormat="1" ht="15.75">
      <c r="A239" s="55" t="s">
        <v>467</v>
      </c>
      <c r="B239" s="62" t="s">
        <v>10</v>
      </c>
      <c r="C239" s="63" t="s">
        <v>53</v>
      </c>
      <c r="D239" s="58"/>
      <c r="E239" s="58"/>
      <c r="F239" s="58"/>
      <c r="G239" s="58"/>
      <c r="H239" s="58">
        <v>32</v>
      </c>
      <c r="I239" s="58"/>
      <c r="J239" s="58"/>
      <c r="K239" s="58"/>
      <c r="L239" s="209"/>
      <c r="M239" s="243"/>
      <c r="N239" s="58"/>
      <c r="O239" s="58"/>
      <c r="P239" s="58"/>
      <c r="Q239" s="58"/>
      <c r="R239" s="58"/>
      <c r="S239" s="58"/>
      <c r="T239" s="58"/>
      <c r="U239" s="58"/>
      <c r="V239" s="59"/>
      <c r="W239" s="58"/>
      <c r="X239" s="61"/>
      <c r="Y239" s="53">
        <f>COUNT(D239:W239)</f>
        <v>1</v>
      </c>
      <c r="Z239" s="54">
        <f>IF(Y239=0,0,AVERAGE(D239:W239))</f>
        <v>32</v>
      </c>
      <c r="AA239" s="54">
        <f>IF(Y239=0,0,IF(Y239&gt;7,AVERAGE(LARGE(D239:W239,{1,2,3,4,5,6,7,8})),0))</f>
        <v>0</v>
      </c>
      <c r="AB239" s="54">
        <f>IF(Y239=0,0,IF(Y239&gt;7,SUM(LARGE(D239:W239,{1,2,3,4,5,6,7,8})),0))</f>
        <v>0</v>
      </c>
    </row>
    <row r="240" spans="1:28" s="193" customFormat="1" ht="15.75">
      <c r="A240" s="55" t="s">
        <v>106</v>
      </c>
      <c r="B240" s="62" t="s">
        <v>90</v>
      </c>
      <c r="C240" s="63" t="s">
        <v>53</v>
      </c>
      <c r="D240" s="58"/>
      <c r="E240" s="58"/>
      <c r="F240" s="58">
        <v>31</v>
      </c>
      <c r="G240" s="58"/>
      <c r="H240" s="58"/>
      <c r="I240" s="58"/>
      <c r="J240" s="58"/>
      <c r="K240" s="58"/>
      <c r="L240" s="209"/>
      <c r="M240" s="243"/>
      <c r="N240" s="58"/>
      <c r="O240" s="58"/>
      <c r="P240" s="58"/>
      <c r="Q240" s="58"/>
      <c r="R240" s="58"/>
      <c r="S240" s="58"/>
      <c r="T240" s="58"/>
      <c r="U240" s="58"/>
      <c r="V240" s="59"/>
      <c r="W240" s="58"/>
      <c r="X240" s="61"/>
      <c r="Y240" s="53">
        <f>COUNT(D240:W240)</f>
        <v>1</v>
      </c>
      <c r="Z240" s="54">
        <f>IF(Y240=0,0,AVERAGE(D240:W240))</f>
        <v>31</v>
      </c>
      <c r="AA240" s="54">
        <f>IF(Y240=0,0,IF(Y240&gt;7,AVERAGE(LARGE(D240:W240,{1,2,3,4,5,6,7,8})),0))</f>
        <v>0</v>
      </c>
      <c r="AB240" s="54">
        <f>IF(Y240=0,0,IF(Y240&gt;7,SUM(LARGE(D240:W240,{1,2,3,4,5,6,7,8})),0))</f>
        <v>0</v>
      </c>
    </row>
    <row r="241" spans="1:28" ht="15.75">
      <c r="A241" s="55" t="s">
        <v>548</v>
      </c>
      <c r="B241" s="62" t="s">
        <v>5</v>
      </c>
      <c r="C241" s="63" t="s">
        <v>53</v>
      </c>
      <c r="D241" s="58"/>
      <c r="E241" s="58"/>
      <c r="F241" s="58"/>
      <c r="G241" s="58"/>
      <c r="H241" s="58"/>
      <c r="I241" s="58"/>
      <c r="J241" s="58"/>
      <c r="K241" s="58"/>
      <c r="L241" s="209"/>
      <c r="M241" s="243">
        <v>31</v>
      </c>
      <c r="N241" s="58"/>
      <c r="O241" s="58"/>
      <c r="P241" s="58"/>
      <c r="Q241" s="58"/>
      <c r="R241" s="58"/>
      <c r="S241" s="58"/>
      <c r="T241" s="58"/>
      <c r="U241" s="58"/>
      <c r="V241" s="59"/>
      <c r="W241" s="58"/>
      <c r="X241" s="61"/>
      <c r="Y241" s="53">
        <f>COUNT(D241:W241)</f>
        <v>1</v>
      </c>
      <c r="Z241" s="54">
        <f>IF(Y241=0,0,AVERAGE(D241:W241))</f>
        <v>31</v>
      </c>
      <c r="AA241" s="54">
        <f>IF(Y241=0,0,IF(Y241&gt;7,AVERAGE(LARGE(D241:W241,{1,2,3,4,5,6,7,8})),0))</f>
        <v>0</v>
      </c>
      <c r="AB241" s="54">
        <f>IF(Y241=0,0,IF(Y241&gt;7,SUM(LARGE(D241:W241,{1,2,3,4,5,6,7,8})),0))</f>
        <v>0</v>
      </c>
    </row>
    <row r="242" spans="1:28" ht="15.75">
      <c r="A242" s="64" t="s">
        <v>556</v>
      </c>
      <c r="B242" s="61" t="s">
        <v>4</v>
      </c>
      <c r="C242" s="66" t="s">
        <v>53</v>
      </c>
      <c r="D242" s="67"/>
      <c r="E242" s="67"/>
      <c r="F242" s="67"/>
      <c r="G242" s="67"/>
      <c r="H242" s="67"/>
      <c r="I242" s="67"/>
      <c r="J242" s="67"/>
      <c r="K242" s="58"/>
      <c r="L242" s="210"/>
      <c r="M242" s="244">
        <v>31</v>
      </c>
      <c r="N242" s="67"/>
      <c r="O242" s="67"/>
      <c r="P242" s="67"/>
      <c r="Q242" s="67"/>
      <c r="R242" s="67"/>
      <c r="S242" s="67"/>
      <c r="T242" s="67"/>
      <c r="U242" s="67"/>
      <c r="V242" s="68"/>
      <c r="W242" s="67"/>
      <c r="X242" s="60"/>
      <c r="Y242" s="53">
        <f>COUNT(D242:W242)</f>
        <v>1</v>
      </c>
      <c r="Z242" s="54">
        <f>IF(Y242=0,0,AVERAGE(D242:W242))</f>
        <v>31</v>
      </c>
      <c r="AA242" s="54">
        <f>IF(Y242=0,0,IF(Y242&gt;7,AVERAGE(LARGE(D242:W242,{1,2,3,4,5,6,7,8})),0))</f>
        <v>0</v>
      </c>
      <c r="AB242" s="54">
        <f>IF(Y242=0,0,IF(Y242&gt;7,SUM(LARGE(D242:W242,{1,2,3,4,5,6,7,8})),0))</f>
        <v>0</v>
      </c>
    </row>
    <row r="243" spans="1:28" ht="15.75">
      <c r="A243" s="55" t="s">
        <v>332</v>
      </c>
      <c r="B243" s="62" t="s">
        <v>4</v>
      </c>
      <c r="C243" s="63" t="s">
        <v>53</v>
      </c>
      <c r="D243" s="58"/>
      <c r="E243" s="58">
        <v>30</v>
      </c>
      <c r="F243" s="58"/>
      <c r="G243" s="58"/>
      <c r="H243" s="58"/>
      <c r="I243" s="58"/>
      <c r="J243" s="58"/>
      <c r="K243" s="58"/>
      <c r="L243" s="209"/>
      <c r="M243" s="243"/>
      <c r="N243" s="58"/>
      <c r="O243" s="58"/>
      <c r="P243" s="58"/>
      <c r="Q243" s="58"/>
      <c r="R243" s="58"/>
      <c r="S243" s="58"/>
      <c r="T243" s="58"/>
      <c r="U243" s="58"/>
      <c r="V243" s="59"/>
      <c r="W243" s="58"/>
      <c r="X243" s="61"/>
      <c r="Y243" s="53">
        <f>COUNT(D243:W243)</f>
        <v>1</v>
      </c>
      <c r="Z243" s="54">
        <f>IF(Y243=0,0,AVERAGE(D243:W243))</f>
        <v>30</v>
      </c>
      <c r="AA243" s="54">
        <f>IF(Y243=0,0,IF(Y243&gt;7,AVERAGE(LARGE(D243:W243,{1,2,3,4,5,6,7,8})),0))</f>
        <v>0</v>
      </c>
      <c r="AB243" s="54">
        <f>IF(Y243=0,0,IF(Y243&gt;7,SUM(LARGE(D243:W243,{1,2,3,4,5,6,7,8})),0))</f>
        <v>0</v>
      </c>
    </row>
    <row r="244" spans="1:28" ht="15.75">
      <c r="A244" s="267" t="s">
        <v>568</v>
      </c>
      <c r="B244" s="265" t="s">
        <v>90</v>
      </c>
      <c r="C244" s="268" t="s">
        <v>53</v>
      </c>
      <c r="D244" s="58"/>
      <c r="E244" s="58"/>
      <c r="F244" s="58"/>
      <c r="G244" s="58"/>
      <c r="H244" s="58"/>
      <c r="I244" s="58"/>
      <c r="J244" s="58"/>
      <c r="K244" s="58"/>
      <c r="L244" s="209"/>
      <c r="M244" s="243"/>
      <c r="N244" s="58"/>
      <c r="O244" s="58"/>
      <c r="P244" s="269">
        <v>29</v>
      </c>
      <c r="Q244" s="58"/>
      <c r="R244" s="58"/>
      <c r="S244" s="58"/>
      <c r="T244" s="58"/>
      <c r="U244" s="58"/>
      <c r="V244" s="59"/>
      <c r="W244" s="58"/>
      <c r="X244" s="61"/>
      <c r="Y244" s="53">
        <f>COUNT(D244:W244)</f>
        <v>1</v>
      </c>
      <c r="Z244" s="54">
        <f>IF(Y244=0,0,AVERAGE(D244:W244))</f>
        <v>29</v>
      </c>
      <c r="AA244" s="54">
        <f>IF(Y244=0,0,IF(Y244&gt;7,AVERAGE(LARGE(D244:W244,{1,2,3,4,5,6,7,8})),0))</f>
        <v>0</v>
      </c>
      <c r="AB244" s="54">
        <f>IF(Y244=0,0,IF(Y244&gt;7,SUM(LARGE(D244:W244,{1,2,3,4,5,6,7,8})),0))</f>
        <v>0</v>
      </c>
    </row>
    <row r="245" spans="1:28" ht="15.75">
      <c r="A245" s="55" t="s">
        <v>374</v>
      </c>
      <c r="B245" s="62" t="s">
        <v>5</v>
      </c>
      <c r="C245" s="63" t="s">
        <v>53</v>
      </c>
      <c r="D245" s="58"/>
      <c r="E245" s="58">
        <v>28</v>
      </c>
      <c r="F245" s="58"/>
      <c r="G245" s="58"/>
      <c r="H245" s="58"/>
      <c r="I245" s="58"/>
      <c r="J245" s="58"/>
      <c r="K245" s="58"/>
      <c r="L245" s="209"/>
      <c r="M245" s="243"/>
      <c r="N245" s="58"/>
      <c r="O245" s="58"/>
      <c r="P245" s="58"/>
      <c r="Q245" s="58"/>
      <c r="R245" s="58"/>
      <c r="S245" s="58"/>
      <c r="T245" s="58"/>
      <c r="U245" s="58"/>
      <c r="V245" s="59"/>
      <c r="W245" s="58"/>
      <c r="X245" s="61"/>
      <c r="Y245" s="53">
        <f>COUNT(D245:W245)</f>
        <v>1</v>
      </c>
      <c r="Z245" s="54">
        <f>IF(Y245=0,0,AVERAGE(D245:W245))</f>
        <v>28</v>
      </c>
      <c r="AA245" s="54">
        <f>IF(Y245=0,0,IF(Y245&gt;7,AVERAGE(LARGE(D245:W245,{1,2,3,4,5,6,7,8})),0))</f>
        <v>0</v>
      </c>
      <c r="AB245" s="54">
        <f>IF(Y245=0,0,IF(Y245&gt;7,SUM(LARGE(D245:W245,{1,2,3,4,5,6,7,8})),0))</f>
        <v>0</v>
      </c>
    </row>
    <row r="246" spans="1:28" ht="15.75">
      <c r="A246" s="267" t="s">
        <v>567</v>
      </c>
      <c r="B246" s="265" t="s">
        <v>90</v>
      </c>
      <c r="C246" s="268" t="s">
        <v>53</v>
      </c>
      <c r="D246" s="67"/>
      <c r="E246" s="67"/>
      <c r="F246" s="67"/>
      <c r="G246" s="67"/>
      <c r="H246" s="67"/>
      <c r="I246" s="67"/>
      <c r="J246" s="67"/>
      <c r="K246" s="58"/>
      <c r="L246" s="210"/>
      <c r="M246" s="244"/>
      <c r="N246" s="67"/>
      <c r="O246" s="67"/>
      <c r="P246" s="269">
        <v>28</v>
      </c>
      <c r="Q246" s="67"/>
      <c r="R246" s="67"/>
      <c r="S246" s="67"/>
      <c r="T246" s="67"/>
      <c r="U246" s="67"/>
      <c r="V246" s="68"/>
      <c r="W246" s="67"/>
      <c r="X246" s="60"/>
      <c r="Y246" s="53">
        <f>COUNT(D246:W246)</f>
        <v>1</v>
      </c>
      <c r="Z246" s="54">
        <f>IF(Y246=0,0,AVERAGE(D246:W246))</f>
        <v>28</v>
      </c>
      <c r="AA246" s="54">
        <f>IF(Y246=0,0,IF(Y246&gt;7,AVERAGE(LARGE(D246:W246,{1,2,3,4,5,6,7,8})),0))</f>
        <v>0</v>
      </c>
      <c r="AB246" s="54">
        <f>IF(Y246=0,0,IF(Y246&gt;7,SUM(LARGE(D246:W246,{1,2,3,4,5,6,7,8})),0))</f>
        <v>0</v>
      </c>
    </row>
    <row r="247" spans="1:28" ht="15.75">
      <c r="A247" s="267" t="s">
        <v>560</v>
      </c>
      <c r="B247" s="265" t="s">
        <v>10</v>
      </c>
      <c r="C247" s="268" t="s">
        <v>53</v>
      </c>
      <c r="D247" s="58"/>
      <c r="E247" s="58"/>
      <c r="F247" s="58"/>
      <c r="G247" s="58"/>
      <c r="H247" s="58"/>
      <c r="I247" s="58"/>
      <c r="J247" s="58"/>
      <c r="K247" s="58"/>
      <c r="L247" s="209"/>
      <c r="M247" s="243"/>
      <c r="N247" s="58"/>
      <c r="O247" s="58"/>
      <c r="P247" s="269">
        <v>26</v>
      </c>
      <c r="Q247" s="58"/>
      <c r="R247" s="58"/>
      <c r="S247" s="58"/>
      <c r="T247" s="58"/>
      <c r="U247" s="58"/>
      <c r="V247" s="59"/>
      <c r="W247" s="69"/>
      <c r="X247" s="61"/>
      <c r="Y247" s="53">
        <f>COUNT(D247:W247)</f>
        <v>1</v>
      </c>
      <c r="Z247" s="54">
        <f>IF(Y247=0,0,AVERAGE(D247:W247))</f>
        <v>26</v>
      </c>
      <c r="AA247" s="54">
        <f>IF(Y247=0,0,IF(Y247&gt;7,AVERAGE(LARGE(D247:W247,{1,2,3,4,5,6,7,8})),0))</f>
        <v>0</v>
      </c>
      <c r="AB247" s="54">
        <f>IF(Y247=0,0,IF(Y247&gt;7,SUM(LARGE(D247:W247,{1,2,3,4,5,6,7,8})),0))</f>
        <v>0</v>
      </c>
    </row>
    <row r="248" spans="1:28" ht="15.75">
      <c r="A248" s="55" t="s">
        <v>549</v>
      </c>
      <c r="B248" s="62" t="s">
        <v>5</v>
      </c>
      <c r="C248" s="63" t="s">
        <v>53</v>
      </c>
      <c r="D248" s="58"/>
      <c r="E248" s="58"/>
      <c r="F248" s="58"/>
      <c r="G248" s="58"/>
      <c r="H248" s="58"/>
      <c r="I248" s="58"/>
      <c r="J248" s="58"/>
      <c r="K248" s="58"/>
      <c r="L248" s="209"/>
      <c r="M248" s="243">
        <v>25</v>
      </c>
      <c r="N248" s="58"/>
      <c r="O248" s="58"/>
      <c r="P248" s="58"/>
      <c r="Q248" s="58"/>
      <c r="R248" s="58"/>
      <c r="S248" s="58"/>
      <c r="T248" s="58"/>
      <c r="U248" s="58"/>
      <c r="V248" s="59"/>
      <c r="W248" s="58"/>
      <c r="X248" s="61"/>
      <c r="Y248" s="53">
        <f>COUNT(D248:W248)</f>
        <v>1</v>
      </c>
      <c r="Z248" s="54">
        <f>IF(Y248=0,0,AVERAGE(D248:W248))</f>
        <v>25</v>
      </c>
      <c r="AA248" s="54">
        <f>IF(Y248=0,0,IF(Y248&gt;7,AVERAGE(LARGE(D248:W248,{1,2,3,4,5,6,7,8})),0))</f>
        <v>0</v>
      </c>
      <c r="AB248" s="54">
        <f>IF(Y248=0,0,IF(Y248&gt;7,SUM(LARGE(D248:W248,{1,2,3,4,5,6,7,8})),0))</f>
        <v>0</v>
      </c>
    </row>
    <row r="249" spans="1:28" ht="15.75">
      <c r="A249" s="64" t="s">
        <v>557</v>
      </c>
      <c r="B249" s="61" t="s">
        <v>4</v>
      </c>
      <c r="C249" s="66" t="s">
        <v>53</v>
      </c>
      <c r="D249" s="67"/>
      <c r="E249" s="67"/>
      <c r="F249" s="67"/>
      <c r="G249" s="67"/>
      <c r="H249" s="67"/>
      <c r="I249" s="67"/>
      <c r="J249" s="67"/>
      <c r="K249" s="58"/>
      <c r="L249" s="210"/>
      <c r="M249" s="244">
        <v>24</v>
      </c>
      <c r="N249" s="67"/>
      <c r="O249" s="67"/>
      <c r="P249" s="67"/>
      <c r="Q249" s="67"/>
      <c r="R249" s="67"/>
      <c r="S249" s="67"/>
      <c r="T249" s="67"/>
      <c r="U249" s="67"/>
      <c r="V249" s="68"/>
      <c r="W249" s="67"/>
      <c r="X249" s="60"/>
      <c r="Y249" s="53">
        <f>COUNT(D249:W249)</f>
        <v>1</v>
      </c>
      <c r="Z249" s="54">
        <f>IF(Y249=0,0,AVERAGE(D249:W249))</f>
        <v>24</v>
      </c>
      <c r="AA249" s="54">
        <f>IF(Y249=0,0,IF(Y249&gt;7,AVERAGE(LARGE(D249:W249,{1,2,3,4,5,6,7,8})),0))</f>
        <v>0</v>
      </c>
      <c r="AB249" s="54">
        <f>IF(Y249=0,0,IF(Y249&gt;7,SUM(LARGE(D249:W249,{1,2,3,4,5,6,7,8})),0))</f>
        <v>0</v>
      </c>
    </row>
    <row r="250" spans="1:28" ht="15.75">
      <c r="A250" s="64" t="s">
        <v>546</v>
      </c>
      <c r="B250" s="61" t="s">
        <v>10</v>
      </c>
      <c r="C250" s="63" t="s">
        <v>53</v>
      </c>
      <c r="D250" s="58"/>
      <c r="E250" s="58"/>
      <c r="F250" s="58"/>
      <c r="G250" s="58"/>
      <c r="H250" s="58"/>
      <c r="I250" s="58"/>
      <c r="J250" s="58"/>
      <c r="K250" s="58"/>
      <c r="L250" s="209"/>
      <c r="M250" s="243">
        <v>23</v>
      </c>
      <c r="N250" s="58"/>
      <c r="O250" s="58"/>
      <c r="P250" s="58"/>
      <c r="Q250" s="58"/>
      <c r="R250" s="58"/>
      <c r="S250" s="58"/>
      <c r="T250" s="58"/>
      <c r="U250" s="58"/>
      <c r="V250" s="59"/>
      <c r="W250" s="58"/>
      <c r="X250" s="61"/>
      <c r="Y250" s="53">
        <f>COUNT(D250:W250)</f>
        <v>1</v>
      </c>
      <c r="Z250" s="54">
        <f>IF(Y250=0,0,AVERAGE(D250:W250))</f>
        <v>23</v>
      </c>
      <c r="AA250" s="54">
        <f>IF(Y250=0,0,IF(Y250&gt;7,AVERAGE(LARGE(D250:W250,{1,2,3,4,5,6,7,8})),0))</f>
        <v>0</v>
      </c>
      <c r="AB250" s="54">
        <f>IF(Y250=0,0,IF(Y250&gt;7,SUM(LARGE(D250:W250,{1,2,3,4,5,6,7,8})),0))</f>
        <v>0</v>
      </c>
    </row>
    <row r="251" spans="1:28" ht="15.75">
      <c r="A251" s="55" t="s">
        <v>452</v>
      </c>
      <c r="B251" s="62" t="s">
        <v>11</v>
      </c>
      <c r="C251" s="63" t="s">
        <v>53</v>
      </c>
      <c r="D251" s="58">
        <v>23</v>
      </c>
      <c r="E251" s="58"/>
      <c r="F251" s="58"/>
      <c r="G251" s="58"/>
      <c r="H251" s="58"/>
      <c r="I251" s="58"/>
      <c r="J251" s="58"/>
      <c r="K251" s="58"/>
      <c r="L251" s="209"/>
      <c r="M251" s="243"/>
      <c r="N251" s="58"/>
      <c r="O251" s="58"/>
      <c r="P251" s="58"/>
      <c r="Q251" s="58"/>
      <c r="R251" s="58"/>
      <c r="S251" s="58"/>
      <c r="T251" s="58"/>
      <c r="U251" s="58"/>
      <c r="V251" s="59"/>
      <c r="W251" s="58"/>
      <c r="X251" s="61"/>
      <c r="Y251" s="53">
        <f>COUNT(D251:W251)</f>
        <v>1</v>
      </c>
      <c r="Z251" s="54">
        <f>IF(Y251=0,0,AVERAGE(D251:W251))</f>
        <v>23</v>
      </c>
      <c r="AA251" s="54">
        <f>IF(Y251=0,0,IF(Y251&gt;7,AVERAGE(LARGE(D251:W251,{1,2,3,4,5,6,7,8})),0))</f>
        <v>0</v>
      </c>
      <c r="AB251" s="54">
        <f>IF(Y251=0,0,IF(Y251&gt;7,SUM(LARGE(D251:W251,{1,2,3,4,5,6,7,8})),0))</f>
        <v>0</v>
      </c>
    </row>
    <row r="252" spans="1:28" ht="15.75">
      <c r="A252" s="231" t="s">
        <v>547</v>
      </c>
      <c r="B252" s="62" t="s">
        <v>5</v>
      </c>
      <c r="C252" s="63" t="s">
        <v>53</v>
      </c>
      <c r="D252" s="58"/>
      <c r="E252" s="58"/>
      <c r="F252" s="58"/>
      <c r="G252" s="58"/>
      <c r="H252" s="58"/>
      <c r="I252" s="58"/>
      <c r="J252" s="58"/>
      <c r="K252" s="58"/>
      <c r="L252" s="209"/>
      <c r="M252" s="243">
        <v>22</v>
      </c>
      <c r="N252" s="58"/>
      <c r="O252" s="58"/>
      <c r="P252" s="58"/>
      <c r="Q252" s="58"/>
      <c r="R252" s="58"/>
      <c r="S252" s="58"/>
      <c r="T252" s="58"/>
      <c r="U252" s="58"/>
      <c r="V252" s="59"/>
      <c r="W252" s="58"/>
      <c r="X252" s="61"/>
      <c r="Y252" s="53">
        <f>COUNT(D252:W252)</f>
        <v>1</v>
      </c>
      <c r="Z252" s="54">
        <f>IF(Y252=0,0,AVERAGE(D252:W252))</f>
        <v>22</v>
      </c>
      <c r="AA252" s="54">
        <f>IF(Y252=0,0,IF(Y252&gt;7,AVERAGE(LARGE(D252:W252,{1,2,3,4,5,6,7,8})),0))</f>
        <v>0</v>
      </c>
      <c r="AB252" s="54">
        <f>IF(Y252=0,0,IF(Y252&gt;7,SUM(LARGE(D252:W252,{1,2,3,4,5,6,7,8})),0))</f>
        <v>0</v>
      </c>
    </row>
    <row r="253" spans="1:28" ht="15.75">
      <c r="A253" s="55" t="s">
        <v>538</v>
      </c>
      <c r="B253" s="62" t="s">
        <v>4</v>
      </c>
      <c r="C253" s="63" t="s">
        <v>53</v>
      </c>
      <c r="D253" s="58"/>
      <c r="E253" s="58"/>
      <c r="F253" s="58"/>
      <c r="G253" s="58"/>
      <c r="H253" s="58"/>
      <c r="I253" s="58"/>
      <c r="J253" s="58"/>
      <c r="K253" s="58">
        <v>18</v>
      </c>
      <c r="L253" s="209"/>
      <c r="M253" s="243"/>
      <c r="N253" s="58"/>
      <c r="O253" s="58"/>
      <c r="P253" s="58"/>
      <c r="Q253" s="58"/>
      <c r="R253" s="58"/>
      <c r="S253" s="58"/>
      <c r="T253" s="58"/>
      <c r="U253" s="58"/>
      <c r="V253" s="59"/>
      <c r="W253" s="69"/>
      <c r="X253" s="61"/>
      <c r="Y253" s="53">
        <f>COUNT(D253:W253)</f>
        <v>1</v>
      </c>
      <c r="Z253" s="54">
        <f>IF(Y253=0,0,AVERAGE(D253:W253))</f>
        <v>18</v>
      </c>
      <c r="AA253" s="54">
        <f>IF(Y253=0,0,IF(Y253&gt;7,AVERAGE(LARGE(D253:W253,{1,2,3,4,5,6,7,8})),0))</f>
        <v>0</v>
      </c>
      <c r="AB253" s="54">
        <f>IF(Y253=0,0,IF(Y253&gt;7,SUM(LARGE(D253:W253,{1,2,3,4,5,6,7,8})),0))</f>
        <v>0</v>
      </c>
    </row>
    <row r="254" spans="1:28" ht="15.75">
      <c r="A254" s="55"/>
      <c r="B254" s="62"/>
      <c r="C254" s="63"/>
      <c r="D254" s="58"/>
      <c r="E254" s="58"/>
      <c r="F254" s="58"/>
      <c r="G254" s="58"/>
      <c r="H254" s="58"/>
      <c r="I254" s="58"/>
      <c r="J254" s="58"/>
      <c r="K254" s="58"/>
      <c r="L254" s="209"/>
      <c r="M254" s="243"/>
      <c r="N254" s="58"/>
      <c r="O254" s="58"/>
      <c r="P254" s="58"/>
      <c r="Q254" s="58"/>
      <c r="R254" s="58"/>
      <c r="S254" s="58"/>
      <c r="T254" s="58"/>
      <c r="U254" s="58"/>
      <c r="V254" s="59"/>
      <c r="W254" s="69"/>
      <c r="X254" s="61"/>
      <c r="Y254" s="53"/>
      <c r="Z254" s="54"/>
      <c r="AA254" s="54"/>
      <c r="AB254" s="54"/>
    </row>
    <row r="255" spans="1:28" ht="15.75">
      <c r="A255" s="55" t="s">
        <v>472</v>
      </c>
      <c r="B255" s="62" t="s">
        <v>6</v>
      </c>
      <c r="C255" s="63" t="s">
        <v>55</v>
      </c>
      <c r="D255" s="58">
        <v>41</v>
      </c>
      <c r="E255" s="58">
        <v>40</v>
      </c>
      <c r="F255" s="58">
        <v>39</v>
      </c>
      <c r="G255" s="58">
        <v>41</v>
      </c>
      <c r="H255" s="58">
        <v>43</v>
      </c>
      <c r="I255" s="58">
        <v>45</v>
      </c>
      <c r="J255" s="58"/>
      <c r="K255" s="58"/>
      <c r="L255" s="209">
        <v>36</v>
      </c>
      <c r="M255" s="243">
        <v>45</v>
      </c>
      <c r="N255" s="58">
        <v>41</v>
      </c>
      <c r="O255" s="58">
        <v>46</v>
      </c>
      <c r="P255" s="58">
        <v>38</v>
      </c>
      <c r="Q255" s="58">
        <v>41</v>
      </c>
      <c r="R255" s="58"/>
      <c r="S255" s="58"/>
      <c r="T255" s="58"/>
      <c r="U255" s="58"/>
      <c r="V255" s="59">
        <v>47</v>
      </c>
      <c r="W255" s="58">
        <v>38</v>
      </c>
      <c r="X255" s="61"/>
      <c r="Y255" s="53">
        <f>COUNT(D255:W255)</f>
        <v>14</v>
      </c>
      <c r="Z255" s="54">
        <f>IF(Y255=0,0,AVERAGE(D255:W255))</f>
        <v>41.5</v>
      </c>
      <c r="AA255" s="54">
        <f>IF(Y255=0,0,IF(Y255&gt;7,AVERAGE(LARGE(D255:W255,{1,2,3,4,5,6,7,8})),0))</f>
        <v>43.625</v>
      </c>
      <c r="AB255" s="54">
        <f>IF(Y255=0,0,IF(Y255&gt;7,SUM(LARGE(D255:W255,{1,2,3,4,5,6,7,8})),0))</f>
        <v>349</v>
      </c>
    </row>
    <row r="256" spans="1:28" ht="15.75">
      <c r="A256" s="55" t="s">
        <v>126</v>
      </c>
      <c r="B256" s="62" t="s">
        <v>8</v>
      </c>
      <c r="C256" s="63" t="s">
        <v>55</v>
      </c>
      <c r="D256" s="58"/>
      <c r="E256" s="58">
        <v>41</v>
      </c>
      <c r="F256" s="58">
        <v>45</v>
      </c>
      <c r="G256" s="58"/>
      <c r="H256" s="58"/>
      <c r="I256" s="58">
        <v>42</v>
      </c>
      <c r="J256" s="58">
        <v>45</v>
      </c>
      <c r="K256" s="58"/>
      <c r="L256" s="209">
        <v>46</v>
      </c>
      <c r="M256" s="243">
        <v>40</v>
      </c>
      <c r="N256" s="58"/>
      <c r="O256" s="58">
        <v>32</v>
      </c>
      <c r="P256" s="58"/>
      <c r="Q256" s="58"/>
      <c r="R256" s="58"/>
      <c r="S256" s="58"/>
      <c r="T256" s="58"/>
      <c r="U256" s="58"/>
      <c r="V256" s="59">
        <v>45</v>
      </c>
      <c r="W256" s="58">
        <v>42</v>
      </c>
      <c r="X256" s="61"/>
      <c r="Y256" s="53">
        <f>COUNT(D256:W256)</f>
        <v>9</v>
      </c>
      <c r="Z256" s="54">
        <f>IF(Y256=0,0,AVERAGE(D256:W256))</f>
        <v>42</v>
      </c>
      <c r="AA256" s="54">
        <f>IF(Y256=0,0,IF(Y256&gt;7,AVERAGE(LARGE(D256:W256,{1,2,3,4,5,6,7,8})),0))</f>
        <v>43.25</v>
      </c>
      <c r="AB256" s="54">
        <f>IF(Y256=0,0,IF(Y256&gt;7,SUM(LARGE(D256:W256,{1,2,3,4,5,6,7,8})),0))</f>
        <v>346</v>
      </c>
    </row>
    <row r="257" spans="1:28" ht="15.75">
      <c r="A257" s="55" t="s">
        <v>201</v>
      </c>
      <c r="B257" s="62" t="s">
        <v>6</v>
      </c>
      <c r="C257" s="63" t="s">
        <v>55</v>
      </c>
      <c r="D257" s="58">
        <v>43</v>
      </c>
      <c r="E257" s="58">
        <v>37</v>
      </c>
      <c r="F257" s="58">
        <v>42</v>
      </c>
      <c r="G257" s="58">
        <v>37</v>
      </c>
      <c r="H257" s="58">
        <v>44</v>
      </c>
      <c r="I257" s="58">
        <v>43</v>
      </c>
      <c r="J257" s="58">
        <v>44</v>
      </c>
      <c r="K257" s="58">
        <v>42</v>
      </c>
      <c r="L257" s="209">
        <v>44</v>
      </c>
      <c r="M257" s="243">
        <v>39</v>
      </c>
      <c r="N257" s="58">
        <v>41</v>
      </c>
      <c r="O257" s="58">
        <v>42</v>
      </c>
      <c r="P257" s="58">
        <v>36</v>
      </c>
      <c r="Q257" s="58">
        <v>42</v>
      </c>
      <c r="R257" s="58"/>
      <c r="S257" s="58"/>
      <c r="T257" s="58"/>
      <c r="U257" s="58"/>
      <c r="V257" s="59"/>
      <c r="W257" s="58"/>
      <c r="X257" s="61"/>
      <c r="Y257" s="53">
        <f>COUNT(D257:W257)</f>
        <v>14</v>
      </c>
      <c r="Z257" s="54">
        <f>IF(Y257=0,0,AVERAGE(D257:W257))</f>
        <v>41.142857142857146</v>
      </c>
      <c r="AA257" s="54">
        <f>IF(Y257=0,0,IF(Y257&gt;7,AVERAGE(LARGE(D257:W257,{1,2,3,4,5,6,7,8})),0))</f>
        <v>43</v>
      </c>
      <c r="AB257" s="54">
        <f>IF(Y257=0,0,IF(Y257&gt;7,SUM(LARGE(D257:W257,{1,2,3,4,5,6,7,8})),0))</f>
        <v>344</v>
      </c>
    </row>
    <row r="258" spans="1:28" ht="15.75">
      <c r="A258" s="55" t="s">
        <v>323</v>
      </c>
      <c r="B258" s="62" t="s">
        <v>11</v>
      </c>
      <c r="C258" s="63" t="s">
        <v>55</v>
      </c>
      <c r="D258" s="58">
        <v>34</v>
      </c>
      <c r="E258" s="58">
        <v>43</v>
      </c>
      <c r="F258" s="58">
        <v>41</v>
      </c>
      <c r="G258" s="58"/>
      <c r="H258" s="58">
        <v>44</v>
      </c>
      <c r="I258" s="58">
        <v>42</v>
      </c>
      <c r="J258" s="58">
        <v>38</v>
      </c>
      <c r="K258" s="58"/>
      <c r="L258" s="209">
        <v>43</v>
      </c>
      <c r="M258" s="243"/>
      <c r="N258" s="58">
        <v>35</v>
      </c>
      <c r="O258" s="58">
        <v>41</v>
      </c>
      <c r="P258" s="58">
        <v>39</v>
      </c>
      <c r="Q258" s="58"/>
      <c r="R258" s="58"/>
      <c r="S258" s="58"/>
      <c r="T258" s="58"/>
      <c r="U258" s="58"/>
      <c r="V258" s="59">
        <v>45</v>
      </c>
      <c r="W258" s="58"/>
      <c r="X258" s="61"/>
      <c r="Y258" s="53">
        <f>COUNT(D258:W258)</f>
        <v>11</v>
      </c>
      <c r="Z258" s="54">
        <f>IF(Y258=0,0,AVERAGE(D258:W258))</f>
        <v>40.454545454545453</v>
      </c>
      <c r="AA258" s="54">
        <f>IF(Y258=0,0,IF(Y258&gt;7,AVERAGE(LARGE(D258:W258,{1,2,3,4,5,6,7,8})),0))</f>
        <v>42.25</v>
      </c>
      <c r="AB258" s="54">
        <f>IF(Y258=0,0,IF(Y258&gt;7,SUM(LARGE(D258:W258,{1,2,3,4,5,6,7,8})),0))</f>
        <v>338</v>
      </c>
    </row>
    <row r="259" spans="1:28" ht="15.75">
      <c r="A259" s="55" t="s">
        <v>330</v>
      </c>
      <c r="B259" s="62" t="s">
        <v>5</v>
      </c>
      <c r="C259" s="63" t="s">
        <v>55</v>
      </c>
      <c r="D259" s="58"/>
      <c r="E259" s="58">
        <v>42</v>
      </c>
      <c r="F259" s="58">
        <v>41</v>
      </c>
      <c r="G259" s="58">
        <v>41</v>
      </c>
      <c r="H259" s="58">
        <v>42</v>
      </c>
      <c r="I259" s="58">
        <v>43</v>
      </c>
      <c r="J259" s="58">
        <v>41</v>
      </c>
      <c r="K259" s="58">
        <v>39</v>
      </c>
      <c r="L259" s="209">
        <v>40</v>
      </c>
      <c r="M259" s="243">
        <v>37</v>
      </c>
      <c r="N259" s="58"/>
      <c r="O259" s="58">
        <v>30</v>
      </c>
      <c r="P259" s="58">
        <v>34</v>
      </c>
      <c r="Q259" s="58">
        <v>42</v>
      </c>
      <c r="R259" s="58"/>
      <c r="S259" s="58"/>
      <c r="T259" s="58"/>
      <c r="U259" s="58"/>
      <c r="V259" s="59"/>
      <c r="W259" s="58"/>
      <c r="X259" s="61"/>
      <c r="Y259" s="53">
        <f>COUNT(D259:W259)</f>
        <v>12</v>
      </c>
      <c r="Z259" s="54">
        <f>IF(Y259=0,0,AVERAGE(D259:W259))</f>
        <v>39.333333333333336</v>
      </c>
      <c r="AA259" s="54">
        <f>IF(Y259=0,0,IF(Y259&gt;7,AVERAGE(LARGE(D259:W259,{1,2,3,4,5,6,7,8})),0))</f>
        <v>41.5</v>
      </c>
      <c r="AB259" s="54">
        <f>IF(Y259=0,0,IF(Y259&gt;7,SUM(LARGE(D259:W259,{1,2,3,4,5,6,7,8})),0))</f>
        <v>332</v>
      </c>
    </row>
    <row r="260" spans="1:28" ht="15.75">
      <c r="A260" s="55" t="s">
        <v>134</v>
      </c>
      <c r="B260" s="62" t="s">
        <v>5</v>
      </c>
      <c r="C260" s="63" t="s">
        <v>55</v>
      </c>
      <c r="D260" s="58"/>
      <c r="E260" s="58"/>
      <c r="F260" s="58">
        <v>35</v>
      </c>
      <c r="G260" s="58">
        <v>44</v>
      </c>
      <c r="H260" s="58">
        <v>37</v>
      </c>
      <c r="I260" s="58">
        <v>43</v>
      </c>
      <c r="J260" s="58">
        <v>45</v>
      </c>
      <c r="K260" s="58"/>
      <c r="L260" s="209"/>
      <c r="M260" s="243">
        <v>40</v>
      </c>
      <c r="N260" s="58">
        <v>32</v>
      </c>
      <c r="O260" s="58">
        <v>39</v>
      </c>
      <c r="P260" s="58">
        <v>42</v>
      </c>
      <c r="Q260" s="58"/>
      <c r="R260" s="58"/>
      <c r="S260" s="58"/>
      <c r="T260" s="58"/>
      <c r="U260" s="58"/>
      <c r="V260" s="59"/>
      <c r="W260" s="58"/>
      <c r="X260" s="61"/>
      <c r="Y260" s="53">
        <f>COUNT(D260:W260)</f>
        <v>9</v>
      </c>
      <c r="Z260" s="54">
        <f>IF(Y260=0,0,AVERAGE(D260:W260))</f>
        <v>39.666666666666664</v>
      </c>
      <c r="AA260" s="54">
        <f>IF(Y260=0,0,IF(Y260&gt;7,AVERAGE(LARGE(D260:W260,{1,2,3,4,5,6,7,8})),0))</f>
        <v>40.625</v>
      </c>
      <c r="AB260" s="54">
        <f>IF(Y260=0,0,IF(Y260&gt;7,SUM(LARGE(D260:W260,{1,2,3,4,5,6,7,8})),0))</f>
        <v>325</v>
      </c>
    </row>
    <row r="261" spans="1:28" ht="15.75">
      <c r="A261" s="55" t="s">
        <v>203</v>
      </c>
      <c r="B261" s="62" t="s">
        <v>6</v>
      </c>
      <c r="C261" s="63" t="s">
        <v>55</v>
      </c>
      <c r="D261" s="58">
        <v>36</v>
      </c>
      <c r="E261" s="58">
        <v>38</v>
      </c>
      <c r="F261" s="58">
        <v>37</v>
      </c>
      <c r="G261" s="58">
        <v>39</v>
      </c>
      <c r="H261" s="58">
        <v>39</v>
      </c>
      <c r="I261" s="58">
        <v>47</v>
      </c>
      <c r="J261" s="58"/>
      <c r="K261" s="58"/>
      <c r="L261" s="209">
        <v>45</v>
      </c>
      <c r="M261" s="243">
        <v>38</v>
      </c>
      <c r="N261" s="58">
        <v>40</v>
      </c>
      <c r="O261" s="58">
        <v>37</v>
      </c>
      <c r="P261" s="58">
        <v>33</v>
      </c>
      <c r="Q261" s="58"/>
      <c r="R261" s="58"/>
      <c r="S261" s="58"/>
      <c r="T261" s="58"/>
      <c r="U261" s="58"/>
      <c r="V261" s="59"/>
      <c r="W261" s="58"/>
      <c r="X261" s="61"/>
      <c r="Y261" s="53">
        <f>COUNT(D261:W261)</f>
        <v>11</v>
      </c>
      <c r="Z261" s="54">
        <f>IF(Y261=0,0,AVERAGE(D261:W261))</f>
        <v>39</v>
      </c>
      <c r="AA261" s="54">
        <f>IF(Y261=0,0,IF(Y261&gt;7,AVERAGE(LARGE(D261:W261,{1,2,3,4,5,6,7,8})),0))</f>
        <v>40.375</v>
      </c>
      <c r="AB261" s="54">
        <f>IF(Y261=0,0,IF(Y261&gt;7,SUM(LARGE(D261:W261,{1,2,3,4,5,6,7,8})),0))</f>
        <v>323</v>
      </c>
    </row>
    <row r="262" spans="1:28" ht="15.75">
      <c r="A262" s="55" t="s">
        <v>373</v>
      </c>
      <c r="B262" s="62" t="s">
        <v>4</v>
      </c>
      <c r="C262" s="63" t="s">
        <v>55</v>
      </c>
      <c r="D262" s="58">
        <v>37</v>
      </c>
      <c r="E262" s="58">
        <v>40</v>
      </c>
      <c r="F262" s="58">
        <v>42</v>
      </c>
      <c r="G262" s="58">
        <v>42</v>
      </c>
      <c r="H262" s="58">
        <v>39</v>
      </c>
      <c r="I262" s="58">
        <v>39</v>
      </c>
      <c r="J262" s="58">
        <v>25</v>
      </c>
      <c r="K262" s="58"/>
      <c r="L262" s="209"/>
      <c r="M262" s="243"/>
      <c r="N262" s="58">
        <v>40</v>
      </c>
      <c r="O262" s="58">
        <v>32</v>
      </c>
      <c r="P262" s="58">
        <v>37</v>
      </c>
      <c r="Q262" s="58">
        <v>43</v>
      </c>
      <c r="R262" s="58"/>
      <c r="S262" s="58"/>
      <c r="T262" s="58"/>
      <c r="U262" s="58"/>
      <c r="V262" s="59"/>
      <c r="W262" s="58"/>
      <c r="X262" s="61"/>
      <c r="Y262" s="53">
        <f>COUNT(D262:W262)</f>
        <v>11</v>
      </c>
      <c r="Z262" s="54">
        <f>IF(Y262=0,0,AVERAGE(D262:W262))</f>
        <v>37.81818181818182</v>
      </c>
      <c r="AA262" s="54">
        <f>IF(Y262=0,0,IF(Y262&gt;7,AVERAGE(LARGE(D262:W262,{1,2,3,4,5,6,7,8})),0))</f>
        <v>40.25</v>
      </c>
      <c r="AB262" s="54">
        <f>IF(Y262=0,0,IF(Y262&gt;7,SUM(LARGE(D262:W262,{1,2,3,4,5,6,7,8})),0))</f>
        <v>322</v>
      </c>
    </row>
    <row r="263" spans="1:28" ht="15.75">
      <c r="A263" s="55" t="s">
        <v>479</v>
      </c>
      <c r="B263" s="62" t="s">
        <v>5</v>
      </c>
      <c r="C263" s="63" t="s">
        <v>55</v>
      </c>
      <c r="D263" s="58">
        <v>41</v>
      </c>
      <c r="E263" s="58"/>
      <c r="F263" s="58">
        <v>37</v>
      </c>
      <c r="G263" s="58">
        <v>38</v>
      </c>
      <c r="H263" s="58"/>
      <c r="I263" s="58">
        <v>44</v>
      </c>
      <c r="J263" s="58">
        <v>40</v>
      </c>
      <c r="K263" s="58"/>
      <c r="L263" s="209"/>
      <c r="M263" s="243">
        <v>43</v>
      </c>
      <c r="N263" s="58"/>
      <c r="O263" s="58">
        <v>38</v>
      </c>
      <c r="P263" s="58"/>
      <c r="Q263" s="58"/>
      <c r="R263" s="58"/>
      <c r="S263" s="58"/>
      <c r="T263" s="58"/>
      <c r="U263" s="58"/>
      <c r="V263" s="59">
        <v>41</v>
      </c>
      <c r="W263" s="58"/>
      <c r="X263" s="61"/>
      <c r="Y263" s="53">
        <f>COUNT(D263:W263)</f>
        <v>8</v>
      </c>
      <c r="Z263" s="54">
        <f>IF(Y263=0,0,AVERAGE(D263:W263))</f>
        <v>40.25</v>
      </c>
      <c r="AA263" s="54">
        <f>IF(Y263=0,0,IF(Y263&gt;7,AVERAGE(LARGE(D263:W263,{1,2,3,4,5,6,7,8})),0))</f>
        <v>40.25</v>
      </c>
      <c r="AB263" s="54">
        <f>IF(Y263=0,0,IF(Y263&gt;7,SUM(LARGE(D263:W263,{1,2,3,4,5,6,7,8})),0))</f>
        <v>322</v>
      </c>
    </row>
    <row r="264" spans="1:28" ht="15.75">
      <c r="A264" s="55" t="s">
        <v>229</v>
      </c>
      <c r="B264" s="62" t="s">
        <v>11</v>
      </c>
      <c r="C264" s="57" t="s">
        <v>55</v>
      </c>
      <c r="D264" s="58"/>
      <c r="E264" s="58">
        <v>39</v>
      </c>
      <c r="F264" s="58"/>
      <c r="G264" s="58"/>
      <c r="H264" s="58"/>
      <c r="I264" s="58">
        <v>44</v>
      </c>
      <c r="J264" s="58"/>
      <c r="K264" s="58">
        <v>40</v>
      </c>
      <c r="L264" s="209">
        <v>42</v>
      </c>
      <c r="M264" s="243">
        <v>45</v>
      </c>
      <c r="N264" s="58"/>
      <c r="O264" s="58">
        <v>37</v>
      </c>
      <c r="P264" s="58"/>
      <c r="Q264" s="58">
        <v>34</v>
      </c>
      <c r="R264" s="58"/>
      <c r="S264" s="58"/>
      <c r="T264" s="58"/>
      <c r="U264" s="58"/>
      <c r="V264" s="59">
        <v>40</v>
      </c>
      <c r="W264" s="58"/>
      <c r="X264" s="61"/>
      <c r="Y264" s="53">
        <f>COUNT(D264:W264)</f>
        <v>8</v>
      </c>
      <c r="Z264" s="54">
        <f>IF(Y264=0,0,AVERAGE(D264:W264))</f>
        <v>40.125</v>
      </c>
      <c r="AA264" s="54">
        <f>IF(Y264=0,0,IF(Y264&gt;7,AVERAGE(LARGE(D264:W264,{1,2,3,4,5,6,7,8})),0))</f>
        <v>40.125</v>
      </c>
      <c r="AB264" s="54">
        <f>IF(Y264=0,0,IF(Y264&gt;7,SUM(LARGE(D264:W264,{1,2,3,4,5,6,7,8})),0))</f>
        <v>321</v>
      </c>
    </row>
    <row r="265" spans="1:28" ht="15.75">
      <c r="A265" s="55" t="s">
        <v>182</v>
      </c>
      <c r="B265" s="62" t="s">
        <v>9</v>
      </c>
      <c r="C265" s="63" t="s">
        <v>55</v>
      </c>
      <c r="D265" s="58"/>
      <c r="E265" s="58">
        <v>41</v>
      </c>
      <c r="F265" s="58"/>
      <c r="G265" s="58">
        <v>34</v>
      </c>
      <c r="H265" s="58">
        <v>43</v>
      </c>
      <c r="I265" s="58">
        <v>41</v>
      </c>
      <c r="J265" s="58">
        <v>40</v>
      </c>
      <c r="K265" s="58"/>
      <c r="L265" s="209">
        <v>37</v>
      </c>
      <c r="M265" s="243"/>
      <c r="N265" s="58"/>
      <c r="O265" s="58"/>
      <c r="P265" s="58"/>
      <c r="Q265" s="58">
        <v>40</v>
      </c>
      <c r="R265" s="58"/>
      <c r="S265" s="58"/>
      <c r="T265" s="58"/>
      <c r="U265" s="58"/>
      <c r="V265" s="59">
        <v>42</v>
      </c>
      <c r="W265" s="58"/>
      <c r="X265" s="61"/>
      <c r="Y265" s="53">
        <f>COUNT(D265:W265)</f>
        <v>8</v>
      </c>
      <c r="Z265" s="54">
        <f>IF(Y265=0,0,AVERAGE(D265:W265))</f>
        <v>39.75</v>
      </c>
      <c r="AA265" s="54">
        <f>IF(Y265=0,0,IF(Y265&gt;7,AVERAGE(LARGE(D265:W265,{1,2,3,4,5,6,7,8})),0))</f>
        <v>39.75</v>
      </c>
      <c r="AB265" s="54">
        <f>IF(Y265=0,0,IF(Y265&gt;7,SUM(LARGE(D265:W265,{1,2,3,4,5,6,7,8})),0))</f>
        <v>318</v>
      </c>
    </row>
    <row r="266" spans="1:28" ht="15.75">
      <c r="A266" s="55" t="s">
        <v>324</v>
      </c>
      <c r="B266" s="62" t="s">
        <v>9</v>
      </c>
      <c r="C266" s="63" t="s">
        <v>55</v>
      </c>
      <c r="D266" s="58">
        <v>41</v>
      </c>
      <c r="E266" s="58">
        <v>34</v>
      </c>
      <c r="F266" s="58">
        <v>34</v>
      </c>
      <c r="G266" s="58">
        <v>36</v>
      </c>
      <c r="H266" s="58"/>
      <c r="I266" s="58">
        <v>37</v>
      </c>
      <c r="J266" s="58">
        <v>42</v>
      </c>
      <c r="K266" s="58"/>
      <c r="L266" s="209">
        <v>43</v>
      </c>
      <c r="M266" s="243">
        <v>40</v>
      </c>
      <c r="N266" s="58">
        <v>38</v>
      </c>
      <c r="O266" s="58">
        <v>26</v>
      </c>
      <c r="P266" s="58"/>
      <c r="Q266" s="58">
        <v>25</v>
      </c>
      <c r="R266" s="58"/>
      <c r="S266" s="58"/>
      <c r="T266" s="58"/>
      <c r="U266" s="58"/>
      <c r="V266" s="59">
        <v>40</v>
      </c>
      <c r="W266" s="58"/>
      <c r="X266" s="61"/>
      <c r="Y266" s="53">
        <f>COUNT(D266:W266)</f>
        <v>12</v>
      </c>
      <c r="Z266" s="54">
        <f>IF(Y266=0,0,AVERAGE(D266:W266))</f>
        <v>36.333333333333336</v>
      </c>
      <c r="AA266" s="54">
        <f>IF(Y266=0,0,IF(Y266&gt;7,AVERAGE(LARGE(D266:W266,{1,2,3,4,5,6,7,8})),0))</f>
        <v>39.625</v>
      </c>
      <c r="AB266" s="54">
        <f>IF(Y266=0,0,IF(Y266&gt;7,SUM(LARGE(D266:W266,{1,2,3,4,5,6,7,8})),0))</f>
        <v>317</v>
      </c>
    </row>
    <row r="267" spans="1:28" ht="15.75">
      <c r="A267" s="55" t="s">
        <v>365</v>
      </c>
      <c r="B267" s="62" t="s">
        <v>6</v>
      </c>
      <c r="C267" s="63" t="s">
        <v>55</v>
      </c>
      <c r="D267" s="58"/>
      <c r="E267" s="58"/>
      <c r="F267" s="58">
        <v>43</v>
      </c>
      <c r="G267" s="58">
        <v>45</v>
      </c>
      <c r="H267" s="58">
        <v>38</v>
      </c>
      <c r="I267" s="58"/>
      <c r="J267" s="58"/>
      <c r="K267" s="58"/>
      <c r="L267" s="209">
        <v>35</v>
      </c>
      <c r="M267" s="243"/>
      <c r="N267" s="58">
        <v>31</v>
      </c>
      <c r="O267" s="58">
        <v>42</v>
      </c>
      <c r="P267" s="58">
        <v>38</v>
      </c>
      <c r="Q267" s="58"/>
      <c r="R267" s="58"/>
      <c r="S267" s="58"/>
      <c r="T267" s="58"/>
      <c r="U267" s="58"/>
      <c r="V267" s="59">
        <v>45</v>
      </c>
      <c r="W267" s="58"/>
      <c r="X267" s="61"/>
      <c r="Y267" s="53">
        <f>COUNT(D267:W267)</f>
        <v>8</v>
      </c>
      <c r="Z267" s="54">
        <f>IF(Y267=0,0,AVERAGE(D267:W267))</f>
        <v>39.625</v>
      </c>
      <c r="AA267" s="54">
        <f>IF(Y267=0,0,IF(Y267&gt;7,AVERAGE(LARGE(D267:W267,{1,2,3,4,5,6,7,8})),0))</f>
        <v>39.625</v>
      </c>
      <c r="AB267" s="54">
        <f>IF(Y267=0,0,IF(Y267&gt;7,SUM(LARGE(D267:W267,{1,2,3,4,5,6,7,8})),0))</f>
        <v>317</v>
      </c>
    </row>
    <row r="268" spans="1:28" ht="15.75">
      <c r="A268" s="55" t="s">
        <v>262</v>
      </c>
      <c r="B268" s="62" t="s">
        <v>5</v>
      </c>
      <c r="C268" s="63" t="s">
        <v>55</v>
      </c>
      <c r="D268" s="58"/>
      <c r="E268" s="58">
        <v>40</v>
      </c>
      <c r="F268" s="58">
        <v>40</v>
      </c>
      <c r="G268" s="58">
        <v>41</v>
      </c>
      <c r="H268" s="58">
        <v>31</v>
      </c>
      <c r="I268" s="58">
        <v>39</v>
      </c>
      <c r="J268" s="58"/>
      <c r="K268" s="58"/>
      <c r="L268" s="209"/>
      <c r="M268" s="243">
        <v>35</v>
      </c>
      <c r="N268" s="58">
        <v>38</v>
      </c>
      <c r="O268" s="58">
        <v>40</v>
      </c>
      <c r="P268" s="58"/>
      <c r="Q268" s="58">
        <v>40</v>
      </c>
      <c r="R268" s="58"/>
      <c r="S268" s="58"/>
      <c r="T268" s="58"/>
      <c r="U268" s="58"/>
      <c r="V268" s="59">
        <v>38</v>
      </c>
      <c r="W268" s="58"/>
      <c r="X268" s="61"/>
      <c r="Y268" s="53">
        <f>COUNT(D268:W268)</f>
        <v>10</v>
      </c>
      <c r="Z268" s="54">
        <f>IF(Y268=0,0,AVERAGE(D268:W268))</f>
        <v>38.200000000000003</v>
      </c>
      <c r="AA268" s="54">
        <f>IF(Y268=0,0,IF(Y268&gt;7,AVERAGE(LARGE(D268:W268,{1,2,3,4,5,6,7,8})),0))</f>
        <v>39.5</v>
      </c>
      <c r="AB268" s="54">
        <f>IF(Y268=0,0,IF(Y268&gt;7,SUM(LARGE(D268:W268,{1,2,3,4,5,6,7,8})),0))</f>
        <v>316</v>
      </c>
    </row>
    <row r="269" spans="1:28" ht="15.75">
      <c r="A269" s="55" t="s">
        <v>222</v>
      </c>
      <c r="B269" s="62" t="s">
        <v>6</v>
      </c>
      <c r="C269" s="63" t="s">
        <v>55</v>
      </c>
      <c r="D269" s="58">
        <v>43</v>
      </c>
      <c r="E269" s="58">
        <v>41</v>
      </c>
      <c r="F269" s="58">
        <v>41</v>
      </c>
      <c r="G269" s="58">
        <v>38</v>
      </c>
      <c r="H269" s="58"/>
      <c r="I269" s="58"/>
      <c r="J269" s="58"/>
      <c r="K269" s="58"/>
      <c r="L269" s="209">
        <v>37</v>
      </c>
      <c r="M269" s="243">
        <v>31</v>
      </c>
      <c r="N269" s="58">
        <v>41</v>
      </c>
      <c r="O269" s="58">
        <v>35</v>
      </c>
      <c r="P269" s="58">
        <v>33</v>
      </c>
      <c r="Q269" s="58"/>
      <c r="R269" s="58"/>
      <c r="S269" s="58"/>
      <c r="T269" s="58"/>
      <c r="U269" s="58"/>
      <c r="V269" s="59"/>
      <c r="W269" s="58"/>
      <c r="X269" s="61"/>
      <c r="Y269" s="53">
        <f>COUNT(D269:W269)</f>
        <v>9</v>
      </c>
      <c r="Z269" s="54">
        <f>IF(Y269=0,0,AVERAGE(D269:W269))</f>
        <v>37.777777777777779</v>
      </c>
      <c r="AA269" s="54">
        <f>IF(Y269=0,0,IF(Y269&gt;7,AVERAGE(LARGE(D269:W269,{1,2,3,4,5,6,7,8})),0))</f>
        <v>38.625</v>
      </c>
      <c r="AB269" s="54">
        <f>IF(Y269=0,0,IF(Y269&gt;7,SUM(LARGE(D269:W269,{1,2,3,4,5,6,7,8})),0))</f>
        <v>309</v>
      </c>
    </row>
    <row r="270" spans="1:28" ht="15.75">
      <c r="A270" s="55" t="s">
        <v>142</v>
      </c>
      <c r="B270" s="62" t="s">
        <v>11</v>
      </c>
      <c r="C270" s="63" t="s">
        <v>55</v>
      </c>
      <c r="D270" s="58"/>
      <c r="E270" s="58"/>
      <c r="F270" s="58">
        <v>36</v>
      </c>
      <c r="G270" s="58">
        <v>39</v>
      </c>
      <c r="H270" s="58">
        <v>38</v>
      </c>
      <c r="I270" s="58"/>
      <c r="J270" s="58"/>
      <c r="K270" s="58"/>
      <c r="L270" s="209">
        <v>39</v>
      </c>
      <c r="M270" s="243">
        <v>30</v>
      </c>
      <c r="N270" s="58">
        <v>37</v>
      </c>
      <c r="O270" s="58">
        <v>33</v>
      </c>
      <c r="P270" s="58">
        <v>39</v>
      </c>
      <c r="Q270" s="58"/>
      <c r="R270" s="58"/>
      <c r="S270" s="58"/>
      <c r="T270" s="58"/>
      <c r="U270" s="58"/>
      <c r="V270" s="59">
        <v>41</v>
      </c>
      <c r="W270" s="58"/>
      <c r="X270" s="61"/>
      <c r="Y270" s="53">
        <f>COUNT(D270:W270)</f>
        <v>9</v>
      </c>
      <c r="Z270" s="54">
        <f>IF(Y270=0,0,AVERAGE(D270:W270))</f>
        <v>36.888888888888886</v>
      </c>
      <c r="AA270" s="54">
        <f>IF(Y270=0,0,IF(Y270&gt;7,AVERAGE(LARGE(D270:W270,{1,2,3,4,5,6,7,8})),0))</f>
        <v>37.75</v>
      </c>
      <c r="AB270" s="54">
        <f>IF(Y270=0,0,IF(Y270&gt;7,SUM(LARGE(D270:W270,{1,2,3,4,5,6,7,8})),0))</f>
        <v>302</v>
      </c>
    </row>
    <row r="271" spans="1:28" ht="15.75">
      <c r="A271" s="55" t="s">
        <v>438</v>
      </c>
      <c r="B271" s="62" t="s">
        <v>7</v>
      </c>
      <c r="C271" s="63" t="s">
        <v>55</v>
      </c>
      <c r="D271" s="58">
        <v>33</v>
      </c>
      <c r="E271" s="58">
        <v>38</v>
      </c>
      <c r="F271" s="58"/>
      <c r="G271" s="58">
        <v>37</v>
      </c>
      <c r="H271" s="58">
        <v>47</v>
      </c>
      <c r="I271" s="58"/>
      <c r="J271" s="58"/>
      <c r="K271" s="58"/>
      <c r="L271" s="209"/>
      <c r="M271" s="243"/>
      <c r="N271" s="58"/>
      <c r="O271" s="58">
        <v>30</v>
      </c>
      <c r="P271" s="58">
        <v>37</v>
      </c>
      <c r="Q271" s="58"/>
      <c r="R271" s="58"/>
      <c r="S271" s="58"/>
      <c r="T271" s="58"/>
      <c r="U271" s="58"/>
      <c r="V271" s="59">
        <v>44</v>
      </c>
      <c r="W271" s="58">
        <v>36</v>
      </c>
      <c r="X271" s="61"/>
      <c r="Y271" s="53">
        <f>COUNT(D271:W271)</f>
        <v>8</v>
      </c>
      <c r="Z271" s="54">
        <f>IF(Y271=0,0,AVERAGE(D271:W271))</f>
        <v>37.75</v>
      </c>
      <c r="AA271" s="54">
        <f>IF(Y271=0,0,IF(Y271&gt;7,AVERAGE(LARGE(D271:W271,{1,2,3,4,5,6,7,8})),0))</f>
        <v>37.75</v>
      </c>
      <c r="AB271" s="54">
        <f>IF(Y271=0,0,IF(Y271&gt;7,SUM(LARGE(D271:W271,{1,2,3,4,5,6,7,8})),0))</f>
        <v>302</v>
      </c>
    </row>
    <row r="272" spans="1:28" ht="15.75">
      <c r="A272" s="55" t="s">
        <v>436</v>
      </c>
      <c r="B272" s="62" t="s">
        <v>11</v>
      </c>
      <c r="C272" s="63" t="s">
        <v>55</v>
      </c>
      <c r="D272" s="58">
        <v>43</v>
      </c>
      <c r="E272" s="58">
        <v>36</v>
      </c>
      <c r="F272" s="58">
        <v>37</v>
      </c>
      <c r="G272" s="58">
        <v>30</v>
      </c>
      <c r="H272" s="58">
        <v>37</v>
      </c>
      <c r="I272" s="58"/>
      <c r="J272" s="58"/>
      <c r="K272" s="58"/>
      <c r="L272" s="209">
        <v>39</v>
      </c>
      <c r="M272" s="243">
        <v>28</v>
      </c>
      <c r="N272" s="58">
        <v>24</v>
      </c>
      <c r="O272" s="58">
        <v>33</v>
      </c>
      <c r="P272" s="58">
        <v>33</v>
      </c>
      <c r="Q272" s="58"/>
      <c r="R272" s="58"/>
      <c r="S272" s="58"/>
      <c r="T272" s="58"/>
      <c r="U272" s="58"/>
      <c r="V272" s="59">
        <v>38</v>
      </c>
      <c r="W272" s="58"/>
      <c r="X272" s="61"/>
      <c r="Y272" s="53">
        <f>COUNT(D272:W272)</f>
        <v>11</v>
      </c>
      <c r="Z272" s="54">
        <f>IF(Y272=0,0,AVERAGE(D272:W272))</f>
        <v>34.363636363636367</v>
      </c>
      <c r="AA272" s="54">
        <f>IF(Y272=0,0,IF(Y272&gt;7,AVERAGE(LARGE(D272:W272,{1,2,3,4,5,6,7,8})),0))</f>
        <v>37</v>
      </c>
      <c r="AB272" s="54">
        <f>IF(Y272=0,0,IF(Y272&gt;7,SUM(LARGE(D272:W272,{1,2,3,4,5,6,7,8})),0))</f>
        <v>296</v>
      </c>
    </row>
    <row r="273" spans="1:28" ht="15.75">
      <c r="A273" s="55" t="s">
        <v>160</v>
      </c>
      <c r="B273" s="62" t="s">
        <v>4</v>
      </c>
      <c r="C273" s="57" t="s">
        <v>55</v>
      </c>
      <c r="D273" s="58">
        <v>33</v>
      </c>
      <c r="E273" s="58">
        <v>36</v>
      </c>
      <c r="F273" s="58">
        <v>34</v>
      </c>
      <c r="G273" s="58">
        <v>35</v>
      </c>
      <c r="H273" s="58">
        <v>36</v>
      </c>
      <c r="I273" s="58">
        <v>37</v>
      </c>
      <c r="J273" s="58"/>
      <c r="K273" s="58"/>
      <c r="L273" s="209">
        <v>30</v>
      </c>
      <c r="M273" s="243">
        <v>39</v>
      </c>
      <c r="N273" s="58">
        <v>35</v>
      </c>
      <c r="O273" s="58">
        <v>36</v>
      </c>
      <c r="P273" s="58">
        <v>36</v>
      </c>
      <c r="Q273" s="58"/>
      <c r="R273" s="58"/>
      <c r="S273" s="58"/>
      <c r="T273" s="58"/>
      <c r="U273" s="58"/>
      <c r="V273" s="59"/>
      <c r="W273" s="58"/>
      <c r="X273" s="61"/>
      <c r="Y273" s="53">
        <f>COUNT(D273:W273)</f>
        <v>11</v>
      </c>
      <c r="Z273" s="54">
        <f>IF(Y273=0,0,AVERAGE(D273:W273))</f>
        <v>35.18181818181818</v>
      </c>
      <c r="AA273" s="54">
        <f>IF(Y273=0,0,IF(Y273&gt;7,AVERAGE(LARGE(D273:W273,{1,2,3,4,5,6,7,8})),0))</f>
        <v>36.25</v>
      </c>
      <c r="AB273" s="54">
        <f>IF(Y273=0,0,IF(Y273&gt;7,SUM(LARGE(D273:W273,{1,2,3,4,5,6,7,8})),0))</f>
        <v>290</v>
      </c>
    </row>
    <row r="274" spans="1:28" ht="15.75">
      <c r="A274" s="55" t="s">
        <v>159</v>
      </c>
      <c r="B274" s="62" t="s">
        <v>11</v>
      </c>
      <c r="C274" s="63" t="s">
        <v>55</v>
      </c>
      <c r="D274" s="58">
        <v>32</v>
      </c>
      <c r="E274" s="58">
        <v>35</v>
      </c>
      <c r="F274" s="58"/>
      <c r="G274" s="58">
        <v>25</v>
      </c>
      <c r="H274" s="58">
        <v>34</v>
      </c>
      <c r="I274" s="58">
        <v>35</v>
      </c>
      <c r="J274" s="58">
        <v>31</v>
      </c>
      <c r="K274" s="58"/>
      <c r="L274" s="209">
        <v>36</v>
      </c>
      <c r="M274" s="243"/>
      <c r="N274" s="58">
        <v>31</v>
      </c>
      <c r="O274" s="58">
        <v>37</v>
      </c>
      <c r="P274" s="58">
        <v>33</v>
      </c>
      <c r="Q274" s="58">
        <v>37</v>
      </c>
      <c r="R274" s="58"/>
      <c r="S274" s="58"/>
      <c r="T274" s="58"/>
      <c r="U274" s="58"/>
      <c r="V274" s="59">
        <v>29</v>
      </c>
      <c r="W274" s="58"/>
      <c r="X274" s="61"/>
      <c r="Y274" s="53">
        <f>COUNT(D274:W274)</f>
        <v>12</v>
      </c>
      <c r="Z274" s="54">
        <f>IF(Y274=0,0,AVERAGE(D274:W274))</f>
        <v>32.916666666666664</v>
      </c>
      <c r="AA274" s="54">
        <f>IF(Y274=0,0,IF(Y274&gt;7,AVERAGE(LARGE(D274:W274,{1,2,3,4,5,6,7,8})),0))</f>
        <v>34.875</v>
      </c>
      <c r="AB274" s="54">
        <f>IF(Y274=0,0,IF(Y274&gt;7,SUM(LARGE(D274:W274,{1,2,3,4,5,6,7,8})),0))</f>
        <v>279</v>
      </c>
    </row>
    <row r="275" spans="1:28" ht="15.75">
      <c r="A275" s="55" t="s">
        <v>263</v>
      </c>
      <c r="B275" s="62" t="s">
        <v>6</v>
      </c>
      <c r="C275" s="63" t="s">
        <v>55</v>
      </c>
      <c r="D275" s="58">
        <v>29</v>
      </c>
      <c r="E275" s="58">
        <v>25</v>
      </c>
      <c r="F275" s="58"/>
      <c r="G275" s="58"/>
      <c r="H275" s="58">
        <v>35</v>
      </c>
      <c r="I275" s="58"/>
      <c r="J275" s="58"/>
      <c r="K275" s="58">
        <v>36</v>
      </c>
      <c r="L275" s="209">
        <v>33</v>
      </c>
      <c r="M275" s="243">
        <v>36</v>
      </c>
      <c r="N275" s="58"/>
      <c r="O275" s="58">
        <v>24</v>
      </c>
      <c r="P275" s="58">
        <v>30</v>
      </c>
      <c r="Q275" s="58"/>
      <c r="R275" s="58"/>
      <c r="S275" s="58"/>
      <c r="T275" s="58"/>
      <c r="U275" s="58"/>
      <c r="V275" s="59"/>
      <c r="W275" s="58"/>
      <c r="X275" s="61"/>
      <c r="Y275" s="53">
        <f>COUNT(D275:W275)</f>
        <v>8</v>
      </c>
      <c r="Z275" s="54">
        <f>IF(Y275=0,0,AVERAGE(D275:W275))</f>
        <v>31</v>
      </c>
      <c r="AA275" s="54">
        <f>IF(Y275=0,0,IF(Y275&gt;7,AVERAGE(LARGE(D275:W275,{1,2,3,4,5,6,7,8})),0))</f>
        <v>31</v>
      </c>
      <c r="AB275" s="54">
        <f>IF(Y275=0,0,IF(Y275&gt;7,SUM(LARGE(D275:W275,{1,2,3,4,5,6,7,8})),0))</f>
        <v>248</v>
      </c>
    </row>
    <row r="276" spans="1:28" ht="15.75">
      <c r="A276" s="55" t="s">
        <v>306</v>
      </c>
      <c r="B276" s="62" t="s">
        <v>5</v>
      </c>
      <c r="C276" s="63" t="s">
        <v>55</v>
      </c>
      <c r="D276" s="58">
        <v>30</v>
      </c>
      <c r="E276" s="58">
        <v>29</v>
      </c>
      <c r="F276" s="58">
        <v>33</v>
      </c>
      <c r="G276" s="58">
        <v>34</v>
      </c>
      <c r="H276" s="58">
        <v>32</v>
      </c>
      <c r="I276" s="58">
        <v>23</v>
      </c>
      <c r="J276" s="58"/>
      <c r="K276" s="58"/>
      <c r="L276" s="209"/>
      <c r="M276" s="243">
        <v>35</v>
      </c>
      <c r="N276" s="58">
        <v>24</v>
      </c>
      <c r="O276" s="58">
        <v>20</v>
      </c>
      <c r="P276" s="58"/>
      <c r="Q276" s="58"/>
      <c r="R276" s="58"/>
      <c r="S276" s="58"/>
      <c r="T276" s="59"/>
      <c r="U276" s="58"/>
      <c r="V276" s="59"/>
      <c r="W276" s="58"/>
      <c r="X276" s="61"/>
      <c r="Y276" s="53">
        <f>COUNT(D276:W276)</f>
        <v>9</v>
      </c>
      <c r="Z276" s="54">
        <f>IF(Y276=0,0,AVERAGE(D276:W276))</f>
        <v>28.888888888888889</v>
      </c>
      <c r="AA276" s="54">
        <f>IF(Y276=0,0,IF(Y276&gt;7,AVERAGE(LARGE(D276:W276,{1,2,3,4,5,6,7,8})),0))</f>
        <v>30</v>
      </c>
      <c r="AB276" s="54">
        <f>IF(Y276=0,0,IF(Y276&gt;7,SUM(LARGE(D276:W276,{1,2,3,4,5,6,7,8})),0))</f>
        <v>240</v>
      </c>
    </row>
    <row r="277" spans="1:28" ht="15.75">
      <c r="A277" s="55" t="s">
        <v>54</v>
      </c>
      <c r="B277" s="62" t="s">
        <v>10</v>
      </c>
      <c r="C277" s="63" t="s">
        <v>55</v>
      </c>
      <c r="D277" s="58"/>
      <c r="E277" s="58">
        <v>23</v>
      </c>
      <c r="F277" s="58">
        <v>32</v>
      </c>
      <c r="G277" s="58"/>
      <c r="H277" s="58"/>
      <c r="I277" s="58">
        <v>32</v>
      </c>
      <c r="J277" s="58">
        <v>28</v>
      </c>
      <c r="K277" s="58">
        <v>34</v>
      </c>
      <c r="L277" s="209"/>
      <c r="M277" s="243">
        <v>17</v>
      </c>
      <c r="N277" s="58">
        <v>23</v>
      </c>
      <c r="O277" s="58">
        <v>26</v>
      </c>
      <c r="P277" s="58">
        <v>23</v>
      </c>
      <c r="Q277" s="58">
        <v>36</v>
      </c>
      <c r="R277" s="58"/>
      <c r="S277" s="58"/>
      <c r="T277" s="58"/>
      <c r="U277" s="58"/>
      <c r="V277" s="59"/>
      <c r="W277" s="58"/>
      <c r="X277" s="61"/>
      <c r="Y277" s="53">
        <f>COUNT(D277:W277)</f>
        <v>10</v>
      </c>
      <c r="Z277" s="54">
        <f>IF(Y277=0,0,AVERAGE(D277:W277))</f>
        <v>27.4</v>
      </c>
      <c r="AA277" s="54">
        <f>IF(Y277=0,0,IF(Y277&gt;7,AVERAGE(LARGE(D277:W277,{1,2,3,4,5,6,7,8})),0))</f>
        <v>29.25</v>
      </c>
      <c r="AB277" s="54">
        <f>IF(Y277=0,0,IF(Y277&gt;7,SUM(LARGE(D277:W277,{1,2,3,4,5,6,7,8})),0))</f>
        <v>234</v>
      </c>
    </row>
    <row r="278" spans="1:28" ht="15.75">
      <c r="A278" s="70" t="s">
        <v>166</v>
      </c>
      <c r="B278" s="50" t="s">
        <v>4</v>
      </c>
      <c r="C278" s="73" t="s">
        <v>55</v>
      </c>
      <c r="D278" s="58">
        <v>26</v>
      </c>
      <c r="E278" s="58"/>
      <c r="F278" s="58">
        <v>33</v>
      </c>
      <c r="G278" s="58">
        <v>24</v>
      </c>
      <c r="H278" s="58">
        <v>26</v>
      </c>
      <c r="I278" s="58"/>
      <c r="J278" s="58"/>
      <c r="K278" s="58"/>
      <c r="L278" s="209">
        <v>31</v>
      </c>
      <c r="M278" s="243">
        <v>24</v>
      </c>
      <c r="N278" s="58">
        <v>31</v>
      </c>
      <c r="O278" s="58">
        <v>18</v>
      </c>
      <c r="P278" s="58"/>
      <c r="Q278" s="58"/>
      <c r="R278" s="58"/>
      <c r="S278" s="58"/>
      <c r="T278" s="58"/>
      <c r="U278" s="58"/>
      <c r="V278" s="59"/>
      <c r="W278" s="58"/>
      <c r="X278" s="61"/>
      <c r="Y278" s="53">
        <f>COUNT(D278:W278)</f>
        <v>8</v>
      </c>
      <c r="Z278" s="54">
        <f>IF(Y278=0,0,AVERAGE(D278:W278))</f>
        <v>26.625</v>
      </c>
      <c r="AA278" s="54">
        <f>IF(Y278=0,0,IF(Y278&gt;7,AVERAGE(LARGE(D278:W278,{1,2,3,4,5,6,7,8})),0))</f>
        <v>26.625</v>
      </c>
      <c r="AB278" s="54">
        <f>IF(Y278=0,0,IF(Y278&gt;7,SUM(LARGE(D278:W278,{1,2,3,4,5,6,7,8})),0))</f>
        <v>213</v>
      </c>
    </row>
    <row r="279" spans="1:28" ht="15.75">
      <c r="A279" s="55" t="s">
        <v>96</v>
      </c>
      <c r="B279" s="62" t="s">
        <v>9</v>
      </c>
      <c r="C279" s="63" t="s">
        <v>55</v>
      </c>
      <c r="D279" s="58"/>
      <c r="E279" s="58"/>
      <c r="F279" s="58"/>
      <c r="G279" s="58">
        <v>37</v>
      </c>
      <c r="H279" s="58"/>
      <c r="I279" s="58">
        <v>40</v>
      </c>
      <c r="J279" s="58">
        <v>36</v>
      </c>
      <c r="K279" s="58"/>
      <c r="L279" s="209">
        <v>34</v>
      </c>
      <c r="M279" s="243">
        <v>36</v>
      </c>
      <c r="N279" s="58"/>
      <c r="O279" s="58">
        <v>36</v>
      </c>
      <c r="P279" s="58"/>
      <c r="Q279" s="58">
        <v>32</v>
      </c>
      <c r="R279" s="58"/>
      <c r="S279" s="58"/>
      <c r="T279" s="58"/>
      <c r="U279" s="58"/>
      <c r="V279" s="59"/>
      <c r="W279" s="58"/>
      <c r="X279" s="61"/>
      <c r="Y279" s="53">
        <f>COUNT(D279:W279)</f>
        <v>7</v>
      </c>
      <c r="Z279" s="54">
        <f>IF(Y279=0,0,AVERAGE(D279:W279))</f>
        <v>35.857142857142854</v>
      </c>
      <c r="AA279" s="54">
        <f>IF(Y279=0,0,IF(Y279&gt;7,AVERAGE(LARGE(D279:W279,{1,2,3,4,5,6,7,8})),0))</f>
        <v>0</v>
      </c>
      <c r="AB279" s="54">
        <f>IF(Y279=0,0,IF(Y279&gt;7,SUM(LARGE(D279:W279,{1,2,3,4,5,6,7,8})),0))</f>
        <v>0</v>
      </c>
    </row>
    <row r="280" spans="1:28" ht="15.75">
      <c r="A280" s="71" t="s">
        <v>89</v>
      </c>
      <c r="B280" s="62" t="s">
        <v>90</v>
      </c>
      <c r="C280" s="63" t="s">
        <v>55</v>
      </c>
      <c r="D280" s="58">
        <v>38</v>
      </c>
      <c r="E280" s="58">
        <v>35</v>
      </c>
      <c r="F280" s="58">
        <v>38</v>
      </c>
      <c r="G280" s="58">
        <v>38</v>
      </c>
      <c r="H280" s="58">
        <v>31</v>
      </c>
      <c r="I280" s="58"/>
      <c r="J280" s="58"/>
      <c r="K280" s="58"/>
      <c r="L280" s="209"/>
      <c r="M280" s="243">
        <v>30</v>
      </c>
      <c r="N280" s="58"/>
      <c r="O280" s="58">
        <v>32</v>
      </c>
      <c r="P280" s="58"/>
      <c r="Q280" s="58"/>
      <c r="R280" s="58"/>
      <c r="S280" s="58"/>
      <c r="T280" s="58"/>
      <c r="U280" s="58"/>
      <c r="V280" s="59"/>
      <c r="W280" s="58"/>
      <c r="X280" s="61"/>
      <c r="Y280" s="53">
        <f>COUNT(D280:W280)</f>
        <v>7</v>
      </c>
      <c r="Z280" s="54">
        <f>IF(Y280=0,0,AVERAGE(D280:W280))</f>
        <v>34.571428571428569</v>
      </c>
      <c r="AA280" s="54">
        <f>IF(Y280=0,0,IF(Y280&gt;7,AVERAGE(LARGE(D280:W280,{1,2,3,4,5,6,7,8})),0))</f>
        <v>0</v>
      </c>
      <c r="AB280" s="54">
        <f>IF(Y280=0,0,IF(Y280&gt;7,SUM(LARGE(D280:W280,{1,2,3,4,5,6,7,8})),0))</f>
        <v>0</v>
      </c>
    </row>
    <row r="281" spans="1:28" ht="15.75">
      <c r="A281" s="55" t="s">
        <v>238</v>
      </c>
      <c r="B281" s="62" t="s">
        <v>90</v>
      </c>
      <c r="C281" s="63" t="s">
        <v>55</v>
      </c>
      <c r="D281" s="58"/>
      <c r="E281" s="58"/>
      <c r="F281" s="58">
        <v>43</v>
      </c>
      <c r="G281" s="58">
        <v>46</v>
      </c>
      <c r="H281" s="58">
        <v>39</v>
      </c>
      <c r="I281" s="58"/>
      <c r="J281" s="58"/>
      <c r="K281" s="58"/>
      <c r="L281" s="209"/>
      <c r="M281" s="243"/>
      <c r="N281" s="58"/>
      <c r="O281" s="58">
        <v>44</v>
      </c>
      <c r="P281" s="58">
        <v>39</v>
      </c>
      <c r="Q281" s="58"/>
      <c r="R281" s="58"/>
      <c r="S281" s="58"/>
      <c r="T281" s="58"/>
      <c r="U281" s="58"/>
      <c r="V281" s="59">
        <v>40</v>
      </c>
      <c r="W281" s="58"/>
      <c r="X281" s="61"/>
      <c r="Y281" s="53">
        <f>COUNT(D281:W281)</f>
        <v>6</v>
      </c>
      <c r="Z281" s="54">
        <f>IF(Y281=0,0,AVERAGE(D281:W281))</f>
        <v>41.833333333333336</v>
      </c>
      <c r="AA281" s="54">
        <f>IF(Y281=0,0,IF(Y281&gt;7,AVERAGE(LARGE(D281:W281,{1,2,3,4,5,6,7,8})),0))</f>
        <v>0</v>
      </c>
      <c r="AB281" s="54">
        <f>IF(Y281=0,0,IF(Y281&gt;7,SUM(LARGE(D281:W281,{1,2,3,4,5,6,7,8})),0))</f>
        <v>0</v>
      </c>
    </row>
    <row r="282" spans="1:28" ht="15.75">
      <c r="A282" s="55" t="s">
        <v>377</v>
      </c>
      <c r="B282" s="62" t="s">
        <v>8</v>
      </c>
      <c r="C282" s="63" t="s">
        <v>55</v>
      </c>
      <c r="D282" s="58"/>
      <c r="E282" s="58">
        <v>37</v>
      </c>
      <c r="F282" s="58"/>
      <c r="G282" s="58">
        <v>27</v>
      </c>
      <c r="H282" s="58"/>
      <c r="I282" s="58">
        <v>35</v>
      </c>
      <c r="J282" s="58"/>
      <c r="K282" s="58"/>
      <c r="L282" s="209"/>
      <c r="M282" s="243">
        <v>43</v>
      </c>
      <c r="N282" s="58"/>
      <c r="O282" s="58"/>
      <c r="P282" s="58"/>
      <c r="Q282" s="58">
        <v>41</v>
      </c>
      <c r="R282" s="58"/>
      <c r="S282" s="58"/>
      <c r="T282" s="58"/>
      <c r="U282" s="58"/>
      <c r="V282" s="59">
        <v>39</v>
      </c>
      <c r="W282" s="58"/>
      <c r="X282" s="61"/>
      <c r="Y282" s="53">
        <f>COUNT(D282:W282)</f>
        <v>6</v>
      </c>
      <c r="Z282" s="54">
        <f>IF(Y282=0,0,AVERAGE(D282:W282))</f>
        <v>37</v>
      </c>
      <c r="AA282" s="54">
        <f>IF(Y282=0,0,IF(Y282&gt;7,AVERAGE(LARGE(D282:W282,{1,2,3,4,5,6,7,8})),0))</f>
        <v>0</v>
      </c>
      <c r="AB282" s="54">
        <f>IF(Y282=0,0,IF(Y282&gt;7,SUM(LARGE(D282:W282,{1,2,3,4,5,6,7,8})),0))</f>
        <v>0</v>
      </c>
    </row>
    <row r="283" spans="1:28" ht="15.75">
      <c r="A283" s="71" t="s">
        <v>154</v>
      </c>
      <c r="B283" s="62" t="s">
        <v>5</v>
      </c>
      <c r="C283" s="63" t="s">
        <v>55</v>
      </c>
      <c r="D283" s="58"/>
      <c r="E283" s="58"/>
      <c r="F283" s="58">
        <v>41</v>
      </c>
      <c r="G283" s="58">
        <v>39</v>
      </c>
      <c r="H283" s="58">
        <v>32</v>
      </c>
      <c r="I283" s="58"/>
      <c r="J283" s="58"/>
      <c r="K283" s="58"/>
      <c r="L283" s="209"/>
      <c r="M283" s="243">
        <v>34</v>
      </c>
      <c r="N283" s="58"/>
      <c r="O283" s="58">
        <v>40</v>
      </c>
      <c r="P283" s="58">
        <v>34</v>
      </c>
      <c r="Q283" s="58"/>
      <c r="R283" s="58"/>
      <c r="S283" s="58"/>
      <c r="T283" s="58"/>
      <c r="U283" s="58"/>
      <c r="V283" s="59"/>
      <c r="W283" s="58"/>
      <c r="X283" s="61"/>
      <c r="Y283" s="53">
        <f>COUNT(D283:W283)</f>
        <v>6</v>
      </c>
      <c r="Z283" s="54">
        <f>IF(Y283=0,0,AVERAGE(D283:W283))</f>
        <v>36.666666666666664</v>
      </c>
      <c r="AA283" s="54">
        <f>IF(Y283=0,0,IF(Y283&gt;7,AVERAGE(LARGE(D283:W283,{1,2,3,4,5,6,7,8})),0))</f>
        <v>0</v>
      </c>
      <c r="AB283" s="54">
        <f>IF(Y283=0,0,IF(Y283&gt;7,SUM(LARGE(D283:W283,{1,2,3,4,5,6,7,8})),0))</f>
        <v>0</v>
      </c>
    </row>
    <row r="284" spans="1:28" ht="15.75">
      <c r="A284" s="55" t="s">
        <v>216</v>
      </c>
      <c r="B284" s="62" t="s">
        <v>9</v>
      </c>
      <c r="C284" s="63" t="s">
        <v>55</v>
      </c>
      <c r="D284" s="58"/>
      <c r="E284" s="58"/>
      <c r="F284" s="58"/>
      <c r="G284" s="58"/>
      <c r="H284" s="58"/>
      <c r="I284" s="58">
        <v>45</v>
      </c>
      <c r="J284" s="58">
        <v>42</v>
      </c>
      <c r="K284" s="58"/>
      <c r="L284" s="209"/>
      <c r="M284" s="243">
        <v>41</v>
      </c>
      <c r="N284" s="58"/>
      <c r="O284" s="58"/>
      <c r="P284" s="58"/>
      <c r="Q284" s="58"/>
      <c r="R284" s="58"/>
      <c r="S284" s="58"/>
      <c r="T284" s="58"/>
      <c r="U284" s="58"/>
      <c r="V284" s="59">
        <v>41</v>
      </c>
      <c r="W284" s="58">
        <v>43</v>
      </c>
      <c r="X284" s="61"/>
      <c r="Y284" s="53">
        <f>COUNT(D284:W284)</f>
        <v>5</v>
      </c>
      <c r="Z284" s="54">
        <f>IF(Y284=0,0,AVERAGE(D284:W284))</f>
        <v>42.4</v>
      </c>
      <c r="AA284" s="54">
        <f>IF(Y284=0,0,IF(Y284&gt;7,AVERAGE(LARGE(D284:W284,{1,2,3,4,5,6,7,8})),0))</f>
        <v>0</v>
      </c>
      <c r="AB284" s="54">
        <f>IF(Y284=0,0,IF(Y284&gt;7,SUM(LARGE(D284:W284,{1,2,3,4,5,6,7,8})),0))</f>
        <v>0</v>
      </c>
    </row>
    <row r="285" spans="1:28" ht="15.75">
      <c r="A285" s="55" t="s">
        <v>215</v>
      </c>
      <c r="B285" s="62" t="s">
        <v>5</v>
      </c>
      <c r="C285" s="63" t="s">
        <v>55</v>
      </c>
      <c r="D285" s="58"/>
      <c r="E285" s="58"/>
      <c r="F285" s="58">
        <v>37</v>
      </c>
      <c r="G285" s="58">
        <v>32</v>
      </c>
      <c r="H285" s="58">
        <v>43</v>
      </c>
      <c r="I285" s="58">
        <v>41</v>
      </c>
      <c r="J285" s="58">
        <v>46</v>
      </c>
      <c r="K285" s="58"/>
      <c r="L285" s="209"/>
      <c r="M285" s="243"/>
      <c r="N285" s="58"/>
      <c r="O285" s="58"/>
      <c r="P285" s="58"/>
      <c r="Q285" s="58"/>
      <c r="R285" s="58"/>
      <c r="S285" s="58"/>
      <c r="T285" s="58"/>
      <c r="U285" s="58"/>
      <c r="V285" s="59"/>
      <c r="W285" s="58"/>
      <c r="X285" s="61"/>
      <c r="Y285" s="53">
        <f>COUNT(D285:W285)</f>
        <v>5</v>
      </c>
      <c r="Z285" s="54">
        <f>IF(Y285=0,0,AVERAGE(D285:W285))</f>
        <v>39.799999999999997</v>
      </c>
      <c r="AA285" s="54">
        <f>IF(Y285=0,0,IF(Y285&gt;7,AVERAGE(LARGE(D285:W285,{1,2,3,4,5,6,7,8})),0))</f>
        <v>0</v>
      </c>
      <c r="AB285" s="54">
        <f>IF(Y285=0,0,IF(Y285&gt;7,SUM(LARGE(D285:W285,{1,2,3,4,5,6,7,8})),0))</f>
        <v>0</v>
      </c>
    </row>
    <row r="286" spans="1:28" ht="15.75">
      <c r="A286" s="64" t="s">
        <v>292</v>
      </c>
      <c r="B286" s="61" t="s">
        <v>10</v>
      </c>
      <c r="C286" s="63" t="s">
        <v>55</v>
      </c>
      <c r="D286" s="58"/>
      <c r="E286" s="58"/>
      <c r="F286" s="58"/>
      <c r="G286" s="58">
        <v>39</v>
      </c>
      <c r="H286" s="58"/>
      <c r="I286" s="58">
        <v>40</v>
      </c>
      <c r="J286" s="58">
        <v>34</v>
      </c>
      <c r="K286" s="58">
        <v>42</v>
      </c>
      <c r="L286" s="209"/>
      <c r="M286" s="243"/>
      <c r="N286" s="58"/>
      <c r="O286" s="58"/>
      <c r="P286" s="58">
        <v>39</v>
      </c>
      <c r="Q286" s="58"/>
      <c r="R286" s="58"/>
      <c r="S286" s="58"/>
      <c r="T286" s="58"/>
      <c r="U286" s="58"/>
      <c r="V286" s="59"/>
      <c r="W286" s="58"/>
      <c r="X286" s="61"/>
      <c r="Y286" s="53">
        <f>COUNT(D286:W286)</f>
        <v>5</v>
      </c>
      <c r="Z286" s="54">
        <f>IF(Y286=0,0,AVERAGE(D286:W286))</f>
        <v>38.799999999999997</v>
      </c>
      <c r="AA286" s="54">
        <f>IF(Y286=0,0,IF(Y286&gt;7,AVERAGE(LARGE(D286:W286,{1,2,3,4,5,6,7,8})),0))</f>
        <v>0</v>
      </c>
      <c r="AB286" s="54">
        <f>IF(Y286=0,0,IF(Y286&gt;7,SUM(LARGE(D286:W286,{1,2,3,4,5,6,7,8})),0))</f>
        <v>0</v>
      </c>
    </row>
    <row r="287" spans="1:28" ht="15.75">
      <c r="A287" s="55" t="s">
        <v>387</v>
      </c>
      <c r="B287" s="62" t="s">
        <v>5</v>
      </c>
      <c r="C287" s="63" t="s">
        <v>55</v>
      </c>
      <c r="D287" s="58"/>
      <c r="E287" s="58">
        <v>38</v>
      </c>
      <c r="F287" s="58">
        <v>36</v>
      </c>
      <c r="G287" s="58">
        <v>38</v>
      </c>
      <c r="H287" s="58"/>
      <c r="I287" s="58"/>
      <c r="J287" s="58"/>
      <c r="K287" s="58"/>
      <c r="L287" s="209"/>
      <c r="M287" s="243">
        <v>37</v>
      </c>
      <c r="N287" s="58"/>
      <c r="O287" s="58"/>
      <c r="P287" s="58">
        <v>37</v>
      </c>
      <c r="Q287" s="58"/>
      <c r="R287" s="58"/>
      <c r="S287" s="58"/>
      <c r="T287" s="58"/>
      <c r="U287" s="58"/>
      <c r="V287" s="59"/>
      <c r="W287" s="58"/>
      <c r="X287" s="61"/>
      <c r="Y287" s="53">
        <f>COUNT(D287:W287)</f>
        <v>5</v>
      </c>
      <c r="Z287" s="54">
        <f>IF(Y287=0,0,AVERAGE(D287:W287))</f>
        <v>37.200000000000003</v>
      </c>
      <c r="AA287" s="54">
        <f>IF(Y287=0,0,IF(Y287&gt;7,AVERAGE(LARGE(D287:W287,{1,2,3,4,5,6,7,8})),0))</f>
        <v>0</v>
      </c>
      <c r="AB287" s="54">
        <f>IF(Y287=0,0,IF(Y287&gt;7,SUM(LARGE(D287:W287,{1,2,3,4,5,6,7,8})),0))</f>
        <v>0</v>
      </c>
    </row>
    <row r="288" spans="1:28" ht="15.75">
      <c r="A288" s="55" t="s">
        <v>477</v>
      </c>
      <c r="B288" s="62" t="s">
        <v>9</v>
      </c>
      <c r="C288" s="63" t="s">
        <v>55</v>
      </c>
      <c r="D288" s="58"/>
      <c r="E288" s="58"/>
      <c r="F288" s="58"/>
      <c r="G288" s="58"/>
      <c r="H288" s="58"/>
      <c r="I288" s="58">
        <v>36</v>
      </c>
      <c r="J288" s="58">
        <v>39</v>
      </c>
      <c r="K288" s="58"/>
      <c r="L288" s="209"/>
      <c r="M288" s="243">
        <v>41</v>
      </c>
      <c r="N288" s="58"/>
      <c r="O288" s="58"/>
      <c r="P288" s="58"/>
      <c r="Q288" s="58">
        <v>33</v>
      </c>
      <c r="R288" s="58"/>
      <c r="S288" s="58"/>
      <c r="T288" s="58"/>
      <c r="U288" s="58"/>
      <c r="V288" s="59">
        <v>36</v>
      </c>
      <c r="W288" s="58"/>
      <c r="X288" s="61"/>
      <c r="Y288" s="53">
        <f>COUNT(D288:W288)</f>
        <v>5</v>
      </c>
      <c r="Z288" s="54">
        <f>IF(Y288=0,0,AVERAGE(D288:W288))</f>
        <v>37</v>
      </c>
      <c r="AA288" s="54">
        <f>IF(Y288=0,0,IF(Y288&gt;7,AVERAGE(LARGE(D288:W288,{1,2,3,4,5,6,7,8})),0))</f>
        <v>0</v>
      </c>
      <c r="AB288" s="54">
        <f>IF(Y288=0,0,IF(Y288&gt;7,SUM(LARGE(D288:W288,{1,2,3,4,5,6,7,8})),0))</f>
        <v>0</v>
      </c>
    </row>
    <row r="289" spans="1:28" ht="15.75">
      <c r="A289" s="55" t="s">
        <v>199</v>
      </c>
      <c r="B289" s="62" t="s">
        <v>4</v>
      </c>
      <c r="C289" s="63" t="s">
        <v>55</v>
      </c>
      <c r="D289" s="58"/>
      <c r="E289" s="58">
        <v>36</v>
      </c>
      <c r="F289" s="58">
        <v>31</v>
      </c>
      <c r="G289" s="58">
        <v>37</v>
      </c>
      <c r="H289" s="58">
        <v>40</v>
      </c>
      <c r="I289" s="58"/>
      <c r="J289" s="58"/>
      <c r="K289" s="58"/>
      <c r="L289" s="209"/>
      <c r="M289" s="243"/>
      <c r="N289" s="58"/>
      <c r="O289" s="58">
        <v>36</v>
      </c>
      <c r="P289" s="58"/>
      <c r="Q289" s="58"/>
      <c r="R289" s="58"/>
      <c r="S289" s="58"/>
      <c r="T289" s="58"/>
      <c r="U289" s="58"/>
      <c r="V289" s="59"/>
      <c r="W289" s="58"/>
      <c r="X289" s="61"/>
      <c r="Y289" s="53">
        <f>COUNT(D289:W289)</f>
        <v>5</v>
      </c>
      <c r="Z289" s="54">
        <f>IF(Y289=0,0,AVERAGE(D289:W289))</f>
        <v>36</v>
      </c>
      <c r="AA289" s="54">
        <f>IF(Y289=0,0,IF(Y289&gt;7,AVERAGE(LARGE(D289:W289,{1,2,3,4,5,6,7,8})),0))</f>
        <v>0</v>
      </c>
      <c r="AB289" s="54">
        <f>IF(Y289=0,0,IF(Y289&gt;7,SUM(LARGE(D289:W289,{1,2,3,4,5,6,7,8})),0))</f>
        <v>0</v>
      </c>
    </row>
    <row r="290" spans="1:28" ht="15.75">
      <c r="A290" s="55" t="s">
        <v>193</v>
      </c>
      <c r="B290" s="62" t="s">
        <v>10</v>
      </c>
      <c r="C290" s="63" t="s">
        <v>55</v>
      </c>
      <c r="D290" s="58"/>
      <c r="E290" s="58">
        <v>41</v>
      </c>
      <c r="F290" s="58"/>
      <c r="G290" s="58"/>
      <c r="H290" s="58"/>
      <c r="I290" s="58"/>
      <c r="J290" s="58"/>
      <c r="K290" s="58">
        <v>43</v>
      </c>
      <c r="L290" s="209"/>
      <c r="M290" s="243">
        <v>40</v>
      </c>
      <c r="N290" s="58"/>
      <c r="O290" s="58">
        <v>40</v>
      </c>
      <c r="P290" s="58"/>
      <c r="Q290" s="58"/>
      <c r="R290" s="58"/>
      <c r="S290" s="58"/>
      <c r="T290" s="58"/>
      <c r="U290" s="58"/>
      <c r="V290" s="59"/>
      <c r="W290" s="58"/>
      <c r="X290" s="61"/>
      <c r="Y290" s="53">
        <f>COUNT(D290:W290)</f>
        <v>4</v>
      </c>
      <c r="Z290" s="54">
        <f>IF(Y290=0,0,AVERAGE(D290:W290))</f>
        <v>41</v>
      </c>
      <c r="AA290" s="54">
        <f>IF(Y290=0,0,IF(Y290&gt;7,AVERAGE(LARGE(D290:W290,{1,2,3,4,5,6,7,8})),0))</f>
        <v>0</v>
      </c>
      <c r="AB290" s="54">
        <f>IF(Y290=0,0,IF(Y290&gt;7,SUM(LARGE(D290:W290,{1,2,3,4,5,6,7,8})),0))</f>
        <v>0</v>
      </c>
    </row>
    <row r="291" spans="1:28" ht="15.75">
      <c r="A291" s="55" t="s">
        <v>147</v>
      </c>
      <c r="B291" s="62" t="s">
        <v>8</v>
      </c>
      <c r="C291" s="63" t="s">
        <v>55</v>
      </c>
      <c r="D291" s="58"/>
      <c r="E291" s="58">
        <v>38</v>
      </c>
      <c r="F291" s="58">
        <v>39</v>
      </c>
      <c r="G291" s="58">
        <v>36</v>
      </c>
      <c r="H291" s="58"/>
      <c r="I291" s="58"/>
      <c r="J291" s="58"/>
      <c r="K291" s="58"/>
      <c r="L291" s="209"/>
      <c r="M291" s="243"/>
      <c r="N291" s="58"/>
      <c r="O291" s="58"/>
      <c r="P291" s="58"/>
      <c r="Q291" s="58"/>
      <c r="R291" s="58"/>
      <c r="S291" s="58"/>
      <c r="T291" s="58"/>
      <c r="U291" s="58"/>
      <c r="V291" s="59">
        <v>34</v>
      </c>
      <c r="W291" s="58"/>
      <c r="X291" s="61"/>
      <c r="Y291" s="53">
        <f>COUNT(D291:W291)</f>
        <v>4</v>
      </c>
      <c r="Z291" s="54">
        <f>IF(Y291=0,0,AVERAGE(D291:W291))</f>
        <v>36.75</v>
      </c>
      <c r="AA291" s="54">
        <f>IF(Y291=0,0,IF(Y291&gt;7,AVERAGE(LARGE(D291:W291,{1,2,3,4,5,6,7,8})),0))</f>
        <v>0</v>
      </c>
      <c r="AB291" s="54">
        <f>IF(Y291=0,0,IF(Y291&gt;7,SUM(LARGE(D291:W291,{1,2,3,4,5,6,7,8})),0))</f>
        <v>0</v>
      </c>
    </row>
    <row r="292" spans="1:28" ht="15.75">
      <c r="A292" s="55" t="s">
        <v>195</v>
      </c>
      <c r="B292" s="62" t="s">
        <v>9</v>
      </c>
      <c r="C292" s="63" t="s">
        <v>55</v>
      </c>
      <c r="D292" s="58"/>
      <c r="E292" s="58"/>
      <c r="F292" s="58">
        <v>35</v>
      </c>
      <c r="G292" s="58"/>
      <c r="H292" s="58"/>
      <c r="I292" s="58">
        <v>36</v>
      </c>
      <c r="J292" s="58"/>
      <c r="K292" s="58"/>
      <c r="L292" s="209"/>
      <c r="M292" s="243"/>
      <c r="N292" s="58"/>
      <c r="O292" s="58"/>
      <c r="P292" s="58"/>
      <c r="Q292" s="58"/>
      <c r="R292" s="58"/>
      <c r="S292" s="58"/>
      <c r="T292" s="58"/>
      <c r="U292" s="58"/>
      <c r="V292" s="59">
        <v>37</v>
      </c>
      <c r="W292" s="58">
        <v>35</v>
      </c>
      <c r="X292" s="61"/>
      <c r="Y292" s="53">
        <f>COUNT(D292:W292)</f>
        <v>4</v>
      </c>
      <c r="Z292" s="54">
        <f>IF(Y292=0,0,AVERAGE(D292:W292))</f>
        <v>35.75</v>
      </c>
      <c r="AA292" s="54">
        <f>IF(Y292=0,0,IF(Y292&gt;7,AVERAGE(LARGE(D292:W292,{1,2,3,4,5,6,7,8})),0))</f>
        <v>0</v>
      </c>
      <c r="AB292" s="54">
        <f>IF(Y292=0,0,IF(Y292&gt;7,SUM(LARGE(D292:W292,{1,2,3,4,5,6,7,8})),0))</f>
        <v>0</v>
      </c>
    </row>
    <row r="293" spans="1:28" ht="15.75">
      <c r="A293" s="64" t="s">
        <v>423</v>
      </c>
      <c r="B293" s="61" t="s">
        <v>7</v>
      </c>
      <c r="C293" s="63" t="s">
        <v>55</v>
      </c>
      <c r="D293" s="58">
        <v>38</v>
      </c>
      <c r="E293" s="58">
        <v>37</v>
      </c>
      <c r="F293" s="58">
        <v>37</v>
      </c>
      <c r="G293" s="58">
        <v>29</v>
      </c>
      <c r="H293" s="58"/>
      <c r="I293" s="58"/>
      <c r="J293" s="58"/>
      <c r="K293" s="58"/>
      <c r="L293" s="209"/>
      <c r="M293" s="243"/>
      <c r="N293" s="58"/>
      <c r="O293" s="58"/>
      <c r="P293" s="58"/>
      <c r="Q293" s="58"/>
      <c r="R293" s="58"/>
      <c r="S293" s="58"/>
      <c r="T293" s="58"/>
      <c r="U293" s="58"/>
      <c r="V293" s="59"/>
      <c r="W293" s="58"/>
      <c r="X293" s="61"/>
      <c r="Y293" s="53">
        <f>COUNT(D293:W293)</f>
        <v>4</v>
      </c>
      <c r="Z293" s="54">
        <f>IF(Y293=0,0,AVERAGE(D293:W293))</f>
        <v>35.25</v>
      </c>
      <c r="AA293" s="54">
        <f>IF(Y293=0,0,IF(Y293&gt;7,AVERAGE(LARGE(D293:W293,{1,2,3,4,5,6,7,8})),0))</f>
        <v>0</v>
      </c>
      <c r="AB293" s="54">
        <f>IF(Y293=0,0,IF(Y293&gt;7,SUM(LARGE(D293:W293,{1,2,3,4,5,6,7,8})),0))</f>
        <v>0</v>
      </c>
    </row>
    <row r="294" spans="1:28" ht="15.75">
      <c r="A294" s="55" t="s">
        <v>356</v>
      </c>
      <c r="B294" s="62" t="s">
        <v>10</v>
      </c>
      <c r="C294" s="63" t="s">
        <v>55</v>
      </c>
      <c r="D294" s="58"/>
      <c r="E294" s="58"/>
      <c r="F294" s="58"/>
      <c r="G294" s="58"/>
      <c r="H294" s="58"/>
      <c r="I294" s="58"/>
      <c r="J294" s="58"/>
      <c r="K294" s="58"/>
      <c r="L294" s="209"/>
      <c r="M294" s="243">
        <v>38</v>
      </c>
      <c r="N294" s="58"/>
      <c r="O294" s="58">
        <v>20</v>
      </c>
      <c r="P294" s="58">
        <v>36</v>
      </c>
      <c r="Q294" s="58">
        <v>39</v>
      </c>
      <c r="R294" s="58"/>
      <c r="S294" s="58"/>
      <c r="T294" s="58"/>
      <c r="U294" s="58"/>
      <c r="V294" s="59"/>
      <c r="W294" s="58"/>
      <c r="X294" s="61"/>
      <c r="Y294" s="53">
        <f>COUNT(D294:W294)</f>
        <v>4</v>
      </c>
      <c r="Z294" s="54">
        <f>IF(Y294=0,0,AVERAGE(D294:W294))</f>
        <v>33.25</v>
      </c>
      <c r="AA294" s="54">
        <f>IF(Y294=0,0,IF(Y294&gt;7,AVERAGE(LARGE(D294:W294,{1,2,3,4,5,6,7,8})),0))</f>
        <v>0</v>
      </c>
      <c r="AB294" s="54">
        <f>IF(Y294=0,0,IF(Y294&gt;7,SUM(LARGE(D294:W294,{1,2,3,4,5,6,7,8})),0))</f>
        <v>0</v>
      </c>
    </row>
    <row r="295" spans="1:28" ht="15.75">
      <c r="A295" s="55" t="s">
        <v>333</v>
      </c>
      <c r="B295" s="62" t="s">
        <v>7</v>
      </c>
      <c r="C295" s="63" t="s">
        <v>55</v>
      </c>
      <c r="D295" s="58"/>
      <c r="E295" s="58"/>
      <c r="F295" s="58"/>
      <c r="G295" s="58"/>
      <c r="H295" s="58"/>
      <c r="I295" s="58"/>
      <c r="J295" s="58"/>
      <c r="K295" s="58"/>
      <c r="L295" s="209">
        <v>42</v>
      </c>
      <c r="M295" s="243"/>
      <c r="N295" s="58">
        <v>43</v>
      </c>
      <c r="O295" s="58">
        <v>38</v>
      </c>
      <c r="P295" s="58"/>
      <c r="Q295" s="58"/>
      <c r="R295" s="58"/>
      <c r="S295" s="58"/>
      <c r="T295" s="58"/>
      <c r="U295" s="58"/>
      <c r="V295" s="59"/>
      <c r="W295" s="58"/>
      <c r="X295" s="61"/>
      <c r="Y295" s="53">
        <f>COUNT(D295:W295)</f>
        <v>3</v>
      </c>
      <c r="Z295" s="54">
        <f>IF(Y295=0,0,AVERAGE(D295:W295))</f>
        <v>41</v>
      </c>
      <c r="AA295" s="54">
        <f>IF(Y295=0,0,IF(Y295&gt;7,AVERAGE(LARGE(D295:W295,{1,2,3,4,5,6,7,8})),0))</f>
        <v>0</v>
      </c>
      <c r="AB295" s="54">
        <f>IF(Y295=0,0,IF(Y295&gt;7,SUM(LARGE(D295:W295,{1,2,3,4,5,6,7,8})),0))</f>
        <v>0</v>
      </c>
    </row>
    <row r="296" spans="1:28" ht="15.75">
      <c r="A296" s="55" t="s">
        <v>170</v>
      </c>
      <c r="B296" s="62" t="s">
        <v>5</v>
      </c>
      <c r="C296" s="63" t="s">
        <v>55</v>
      </c>
      <c r="D296" s="58"/>
      <c r="E296" s="58"/>
      <c r="F296" s="58">
        <v>43</v>
      </c>
      <c r="G296" s="58"/>
      <c r="H296" s="58">
        <v>40</v>
      </c>
      <c r="I296" s="58">
        <v>39</v>
      </c>
      <c r="J296" s="58"/>
      <c r="K296" s="58"/>
      <c r="L296" s="209"/>
      <c r="M296" s="243"/>
      <c r="N296" s="58"/>
      <c r="O296" s="58"/>
      <c r="P296" s="58"/>
      <c r="Q296" s="58"/>
      <c r="R296" s="58"/>
      <c r="S296" s="58"/>
      <c r="T296" s="58"/>
      <c r="U296" s="58"/>
      <c r="V296" s="59"/>
      <c r="W296" s="58"/>
      <c r="X296" s="61"/>
      <c r="Y296" s="53">
        <f>COUNT(D296:W296)</f>
        <v>3</v>
      </c>
      <c r="Z296" s="54">
        <f>IF(Y296=0,0,AVERAGE(D296:W296))</f>
        <v>40.666666666666664</v>
      </c>
      <c r="AA296" s="54">
        <f>IF(Y296=0,0,IF(Y296&gt;7,AVERAGE(LARGE(D296:W296,{1,2,3,4,5,6,7,8})),0))</f>
        <v>0</v>
      </c>
      <c r="AB296" s="54">
        <f>IF(Y296=0,0,IF(Y296&gt;7,SUM(LARGE(D296:W296,{1,2,3,4,5,6,7,8})),0))</f>
        <v>0</v>
      </c>
    </row>
    <row r="297" spans="1:28" ht="15.75">
      <c r="A297" s="55" t="s">
        <v>331</v>
      </c>
      <c r="B297" s="62" t="s">
        <v>8</v>
      </c>
      <c r="C297" s="63" t="s">
        <v>55</v>
      </c>
      <c r="D297" s="58"/>
      <c r="E297" s="58"/>
      <c r="F297" s="58"/>
      <c r="G297" s="58">
        <v>35</v>
      </c>
      <c r="H297" s="58"/>
      <c r="I297" s="58"/>
      <c r="J297" s="58">
        <v>36</v>
      </c>
      <c r="K297" s="58"/>
      <c r="L297" s="209"/>
      <c r="M297" s="243"/>
      <c r="N297" s="58"/>
      <c r="O297" s="58"/>
      <c r="P297" s="58"/>
      <c r="Q297" s="58"/>
      <c r="R297" s="58"/>
      <c r="S297" s="58"/>
      <c r="T297" s="58"/>
      <c r="U297" s="58"/>
      <c r="V297" s="59">
        <v>38</v>
      </c>
      <c r="W297" s="58"/>
      <c r="X297" s="61"/>
      <c r="Y297" s="53">
        <f>COUNT(D297:W297)</f>
        <v>3</v>
      </c>
      <c r="Z297" s="54">
        <f>IF(Y297=0,0,AVERAGE(D297:W297))</f>
        <v>36.333333333333336</v>
      </c>
      <c r="AA297" s="54">
        <f>IF(Y297=0,0,IF(Y297&gt;7,AVERAGE(LARGE(D297:W297,{1,2,3,4,5,6,7,8})),0))</f>
        <v>0</v>
      </c>
      <c r="AB297" s="54">
        <f>IF(Y297=0,0,IF(Y297&gt;7,SUM(LARGE(D297:W297,{1,2,3,4,5,6,7,8})),0))</f>
        <v>0</v>
      </c>
    </row>
    <row r="298" spans="1:28" ht="15.75">
      <c r="A298" s="55" t="s">
        <v>180</v>
      </c>
      <c r="B298" s="62" t="s">
        <v>7</v>
      </c>
      <c r="C298" s="63" t="s">
        <v>55</v>
      </c>
      <c r="D298" s="58">
        <v>36</v>
      </c>
      <c r="E298" s="58"/>
      <c r="F298" s="58"/>
      <c r="G298" s="58"/>
      <c r="H298" s="58"/>
      <c r="I298" s="58"/>
      <c r="J298" s="58"/>
      <c r="K298" s="58"/>
      <c r="L298" s="209">
        <v>43</v>
      </c>
      <c r="M298" s="243"/>
      <c r="N298" s="58"/>
      <c r="O298" s="58">
        <v>24</v>
      </c>
      <c r="P298" s="58"/>
      <c r="Q298" s="58"/>
      <c r="R298" s="58"/>
      <c r="S298" s="58"/>
      <c r="T298" s="58"/>
      <c r="U298" s="58"/>
      <c r="V298" s="59"/>
      <c r="W298" s="58"/>
      <c r="X298" s="61"/>
      <c r="Y298" s="53">
        <f>COUNT(D298:W298)</f>
        <v>3</v>
      </c>
      <c r="Z298" s="54">
        <f>IF(Y298=0,0,AVERAGE(D298:W298))</f>
        <v>34.333333333333336</v>
      </c>
      <c r="AA298" s="54">
        <f>IF(Y298=0,0,IF(Y298&gt;7,AVERAGE(LARGE(D298:W298,{1,2,3,4,5,6,7,8})),0))</f>
        <v>0</v>
      </c>
      <c r="AB298" s="54">
        <f>IF(Y298=0,0,IF(Y298&gt;7,SUM(LARGE(D298:W298,{1,2,3,4,5,6,7,8})),0))</f>
        <v>0</v>
      </c>
    </row>
    <row r="299" spans="1:28" ht="15.75">
      <c r="A299" s="258" t="s">
        <v>270</v>
      </c>
      <c r="B299" s="62" t="s">
        <v>7</v>
      </c>
      <c r="C299" s="63" t="s">
        <v>55</v>
      </c>
      <c r="D299" s="58"/>
      <c r="E299" s="58"/>
      <c r="F299" s="58"/>
      <c r="G299" s="58"/>
      <c r="H299" s="58"/>
      <c r="I299" s="58"/>
      <c r="J299" s="58"/>
      <c r="K299" s="58"/>
      <c r="L299" s="209"/>
      <c r="M299" s="243"/>
      <c r="N299" s="58">
        <v>35</v>
      </c>
      <c r="O299" s="58">
        <v>28</v>
      </c>
      <c r="P299" s="58"/>
      <c r="Q299" s="58"/>
      <c r="R299" s="58"/>
      <c r="S299" s="58"/>
      <c r="T299" s="58"/>
      <c r="U299" s="58"/>
      <c r="V299" s="59">
        <v>31</v>
      </c>
      <c r="W299" s="58"/>
      <c r="X299" s="61"/>
      <c r="Y299" s="53">
        <f>COUNT(D299:W299)</f>
        <v>3</v>
      </c>
      <c r="Z299" s="54">
        <f>IF(Y299=0,0,AVERAGE(D299:W299))</f>
        <v>31.333333333333332</v>
      </c>
      <c r="AA299" s="54">
        <f>IF(Y299=0,0,IF(Y299&gt;7,AVERAGE(LARGE(D299:W299,{1,2,3,4,5,6,7,8})),0))</f>
        <v>0</v>
      </c>
      <c r="AB299" s="54">
        <f>IF(Y299=0,0,IF(Y299&gt;7,SUM(LARGE(D299:W299,{1,2,3,4,5,6,7,8})),0))</f>
        <v>0</v>
      </c>
    </row>
    <row r="300" spans="1:28" ht="15.75">
      <c r="A300" s="55" t="s">
        <v>249</v>
      </c>
      <c r="B300" s="62" t="s">
        <v>4</v>
      </c>
      <c r="C300" s="63" t="s">
        <v>55</v>
      </c>
      <c r="D300" s="58"/>
      <c r="E300" s="58">
        <v>42</v>
      </c>
      <c r="F300" s="58"/>
      <c r="G300" s="58"/>
      <c r="H300" s="58"/>
      <c r="I300" s="58"/>
      <c r="J300" s="58"/>
      <c r="K300" s="58"/>
      <c r="L300" s="209"/>
      <c r="M300" s="243">
        <v>42</v>
      </c>
      <c r="N300" s="58"/>
      <c r="O300" s="58"/>
      <c r="P300" s="58"/>
      <c r="Q300" s="58"/>
      <c r="R300" s="58"/>
      <c r="S300" s="58"/>
      <c r="T300" s="58"/>
      <c r="U300" s="58"/>
      <c r="V300" s="59"/>
      <c r="W300" s="58"/>
      <c r="X300" s="61"/>
      <c r="Y300" s="53">
        <f>COUNT(D300:W300)</f>
        <v>2</v>
      </c>
      <c r="Z300" s="54">
        <f>IF(Y300=0,0,AVERAGE(D300:W300))</f>
        <v>42</v>
      </c>
      <c r="AA300" s="54">
        <f>IF(Y300=0,0,IF(Y300&gt;7,AVERAGE(LARGE(D300:W300,{1,2,3,4,5,6,7,8})),0))</f>
        <v>0</v>
      </c>
      <c r="AB300" s="54">
        <f>IF(Y300=0,0,IF(Y300&gt;7,SUM(LARGE(D300:W300,{1,2,3,4,5,6,7,8})),0))</f>
        <v>0</v>
      </c>
    </row>
    <row r="301" spans="1:28" ht="15.75">
      <c r="A301" s="55" t="s">
        <v>95</v>
      </c>
      <c r="B301" s="62" t="s">
        <v>90</v>
      </c>
      <c r="C301" s="63" t="s">
        <v>55</v>
      </c>
      <c r="D301" s="58"/>
      <c r="E301" s="58"/>
      <c r="F301" s="58">
        <v>40</v>
      </c>
      <c r="G301" s="58">
        <v>41</v>
      </c>
      <c r="H301" s="58"/>
      <c r="I301" s="58"/>
      <c r="J301" s="58"/>
      <c r="K301" s="58"/>
      <c r="L301" s="209"/>
      <c r="M301" s="243"/>
      <c r="N301" s="58"/>
      <c r="O301" s="58"/>
      <c r="P301" s="58"/>
      <c r="Q301" s="58"/>
      <c r="R301" s="58"/>
      <c r="S301" s="58"/>
      <c r="T301" s="58"/>
      <c r="U301" s="58"/>
      <c r="V301" s="59"/>
      <c r="W301" s="58"/>
      <c r="X301" s="61"/>
      <c r="Y301" s="53">
        <f>COUNT(D301:W301)</f>
        <v>2</v>
      </c>
      <c r="Z301" s="54">
        <f>IF(Y301=0,0,AVERAGE(D301:W301))</f>
        <v>40.5</v>
      </c>
      <c r="AA301" s="54">
        <f>IF(Y301=0,0,IF(Y301&gt;7,AVERAGE(LARGE(D301:W301,{1,2,3,4,5,6,7,8})),0))</f>
        <v>0</v>
      </c>
      <c r="AB301" s="54">
        <f>IF(Y301=0,0,IF(Y301&gt;7,SUM(LARGE(D301:W301,{1,2,3,4,5,6,7,8})),0))</f>
        <v>0</v>
      </c>
    </row>
    <row r="302" spans="1:28" ht="15.75">
      <c r="A302" s="55" t="s">
        <v>299</v>
      </c>
      <c r="B302" s="62" t="s">
        <v>9</v>
      </c>
      <c r="C302" s="63" t="s">
        <v>55</v>
      </c>
      <c r="D302" s="58"/>
      <c r="E302" s="58"/>
      <c r="F302" s="58"/>
      <c r="G302" s="58"/>
      <c r="H302" s="58"/>
      <c r="I302" s="58"/>
      <c r="J302" s="58"/>
      <c r="K302" s="58"/>
      <c r="L302" s="209">
        <v>41</v>
      </c>
      <c r="M302" s="243"/>
      <c r="N302" s="58"/>
      <c r="O302" s="58"/>
      <c r="P302" s="58"/>
      <c r="Q302" s="58"/>
      <c r="R302" s="58"/>
      <c r="S302" s="58"/>
      <c r="T302" s="58"/>
      <c r="U302" s="58"/>
      <c r="V302" s="59">
        <v>39</v>
      </c>
      <c r="W302" s="58"/>
      <c r="X302" s="61"/>
      <c r="Y302" s="53">
        <f>COUNT(D302:W302)</f>
        <v>2</v>
      </c>
      <c r="Z302" s="54">
        <f>IF(Y302=0,0,AVERAGE(D302:W302))</f>
        <v>40</v>
      </c>
      <c r="AA302" s="54">
        <f>IF(Y302=0,0,IF(Y302&gt;7,AVERAGE(LARGE(D302:W302,{1,2,3,4,5,6,7,8})),0))</f>
        <v>0</v>
      </c>
      <c r="AB302" s="54">
        <f>IF(Y302=0,0,IF(Y302&gt;7,SUM(LARGE(D302:W302,{1,2,3,4,5,6,7,8})),0))</f>
        <v>0</v>
      </c>
    </row>
    <row r="303" spans="1:28" ht="15.75">
      <c r="A303" s="55" t="s">
        <v>108</v>
      </c>
      <c r="B303" s="62" t="s">
        <v>4</v>
      </c>
      <c r="C303" s="63" t="s">
        <v>55</v>
      </c>
      <c r="D303" s="58">
        <v>41</v>
      </c>
      <c r="E303" s="58"/>
      <c r="F303" s="58"/>
      <c r="G303" s="58"/>
      <c r="H303" s="58"/>
      <c r="I303" s="58"/>
      <c r="J303" s="58"/>
      <c r="K303" s="58"/>
      <c r="L303" s="209"/>
      <c r="M303" s="243"/>
      <c r="N303" s="58"/>
      <c r="O303" s="58"/>
      <c r="P303" s="58"/>
      <c r="Q303" s="58">
        <v>33</v>
      </c>
      <c r="R303" s="58"/>
      <c r="S303" s="58"/>
      <c r="T303" s="58"/>
      <c r="U303" s="58"/>
      <c r="V303" s="59"/>
      <c r="W303" s="58"/>
      <c r="X303" s="60"/>
      <c r="Y303" s="53">
        <f>COUNT(D303:W303)</f>
        <v>2</v>
      </c>
      <c r="Z303" s="54">
        <f>IF(Y303=0,0,AVERAGE(D303:W303))</f>
        <v>37</v>
      </c>
      <c r="AA303" s="54">
        <f>IF(Y303=0,0,IF(Y303&gt;7,AVERAGE(LARGE(D303:W303,{1,2,3,4,5,6,7,8})),0))</f>
        <v>0</v>
      </c>
      <c r="AB303" s="54">
        <f>IF(Y303=0,0,IF(Y303&gt;7,SUM(LARGE(D303:W303,{1,2,3,4,5,6,7,8})),0))</f>
        <v>0</v>
      </c>
    </row>
    <row r="304" spans="1:28" ht="15.75">
      <c r="A304" s="55" t="s">
        <v>473</v>
      </c>
      <c r="B304" s="62" t="s">
        <v>90</v>
      </c>
      <c r="C304" s="63" t="s">
        <v>55</v>
      </c>
      <c r="D304" s="58"/>
      <c r="E304" s="58"/>
      <c r="F304" s="58">
        <v>33</v>
      </c>
      <c r="G304" s="58">
        <v>41</v>
      </c>
      <c r="H304" s="58"/>
      <c r="I304" s="58"/>
      <c r="J304" s="58"/>
      <c r="K304" s="58"/>
      <c r="L304" s="209"/>
      <c r="M304" s="243"/>
      <c r="N304" s="58"/>
      <c r="O304" s="58"/>
      <c r="P304" s="58"/>
      <c r="Q304" s="58"/>
      <c r="R304" s="58"/>
      <c r="S304" s="58"/>
      <c r="T304" s="58"/>
      <c r="U304" s="58"/>
      <c r="V304" s="59"/>
      <c r="W304" s="58"/>
      <c r="X304" s="61"/>
      <c r="Y304" s="53">
        <f>COUNT(D304:W304)</f>
        <v>2</v>
      </c>
      <c r="Z304" s="54">
        <f>IF(Y304=0,0,AVERAGE(D304:W304))</f>
        <v>37</v>
      </c>
      <c r="AA304" s="54">
        <f>IF(Y304=0,0,IF(Y304&gt;7,AVERAGE(LARGE(D304:W304,{1,2,3,4,5,6,7,8})),0))</f>
        <v>0</v>
      </c>
      <c r="AB304" s="54">
        <f>IF(Y304=0,0,IF(Y304&gt;7,SUM(LARGE(D304:W304,{1,2,3,4,5,6,7,8})),0))</f>
        <v>0</v>
      </c>
    </row>
    <row r="305" spans="1:28" ht="15.75">
      <c r="A305" s="266" t="s">
        <v>435</v>
      </c>
      <c r="B305" s="236" t="s">
        <v>90</v>
      </c>
      <c r="C305" s="237" t="s">
        <v>55</v>
      </c>
      <c r="D305" s="238"/>
      <c r="E305" s="58"/>
      <c r="F305" s="58">
        <v>39</v>
      </c>
      <c r="G305" s="58"/>
      <c r="H305" s="58">
        <v>33</v>
      </c>
      <c r="I305" s="58"/>
      <c r="J305" s="58"/>
      <c r="K305" s="58"/>
      <c r="L305" s="209"/>
      <c r="M305" s="243"/>
      <c r="N305" s="58"/>
      <c r="O305" s="58"/>
      <c r="P305" s="58"/>
      <c r="Q305" s="58"/>
      <c r="R305" s="58"/>
      <c r="S305" s="58"/>
      <c r="T305" s="58"/>
      <c r="U305" s="58"/>
      <c r="V305" s="59"/>
      <c r="W305" s="58"/>
      <c r="X305" s="61"/>
      <c r="Y305" s="53">
        <f>COUNT(D305:W305)</f>
        <v>2</v>
      </c>
      <c r="Z305" s="54">
        <f>IF(Y305=0,0,AVERAGE(D305:W305))</f>
        <v>36</v>
      </c>
      <c r="AA305" s="54">
        <f>IF(Y305=0,0,IF(Y305&gt;7,AVERAGE(LARGE(D305:W305,{1,2,3,4,5,6,7,8})),0))</f>
        <v>0</v>
      </c>
      <c r="AB305" s="54">
        <f>IF(Y305=0,0,IF(Y305&gt;7,SUM(LARGE(D305:W305,{1,2,3,4,5,6,7,8})),0))</f>
        <v>0</v>
      </c>
    </row>
    <row r="306" spans="1:28" ht="15.75">
      <c r="A306" s="55" t="s">
        <v>122</v>
      </c>
      <c r="B306" s="62" t="s">
        <v>4</v>
      </c>
      <c r="C306" s="63" t="s">
        <v>55</v>
      </c>
      <c r="D306" s="58"/>
      <c r="E306" s="58"/>
      <c r="F306" s="58"/>
      <c r="G306" s="58">
        <v>28</v>
      </c>
      <c r="H306" s="58"/>
      <c r="I306" s="58"/>
      <c r="J306" s="58"/>
      <c r="K306" s="58"/>
      <c r="L306" s="209"/>
      <c r="M306" s="243"/>
      <c r="N306" s="58"/>
      <c r="O306" s="58"/>
      <c r="P306" s="58"/>
      <c r="Q306" s="58"/>
      <c r="R306" s="58"/>
      <c r="S306" s="58"/>
      <c r="T306" s="58"/>
      <c r="U306" s="58"/>
      <c r="V306" s="59"/>
      <c r="W306" s="58">
        <v>25</v>
      </c>
      <c r="X306" s="61"/>
      <c r="Y306" s="53">
        <f>COUNT(D306:W306)</f>
        <v>2</v>
      </c>
      <c r="Z306" s="54">
        <f>IF(Y306=0,0,AVERAGE(D306:W306))</f>
        <v>26.5</v>
      </c>
      <c r="AA306" s="54">
        <f>IF(Y306=0,0,IF(Y306&gt;7,AVERAGE(LARGE(D306:W306,{1,2,3,4,5,6,7,8})),0))</f>
        <v>0</v>
      </c>
      <c r="AB306" s="54">
        <f>IF(Y306=0,0,IF(Y306&gt;7,SUM(LARGE(D306:W306,{1,2,3,4,5,6,7,8})),0))</f>
        <v>0</v>
      </c>
    </row>
    <row r="307" spans="1:28" ht="15.75">
      <c r="A307" s="55" t="s">
        <v>275</v>
      </c>
      <c r="B307" s="62" t="s">
        <v>4</v>
      </c>
      <c r="C307" s="63" t="s">
        <v>55</v>
      </c>
      <c r="D307" s="58"/>
      <c r="E307" s="58"/>
      <c r="F307" s="58"/>
      <c r="G307" s="58">
        <v>24</v>
      </c>
      <c r="H307" s="58"/>
      <c r="I307" s="58"/>
      <c r="J307" s="58"/>
      <c r="K307" s="58"/>
      <c r="L307" s="209"/>
      <c r="M307" s="243"/>
      <c r="N307" s="58"/>
      <c r="O307" s="58"/>
      <c r="P307" s="58">
        <v>27</v>
      </c>
      <c r="Q307" s="58"/>
      <c r="R307" s="58"/>
      <c r="S307" s="58"/>
      <c r="T307" s="58"/>
      <c r="U307" s="58"/>
      <c r="V307" s="59"/>
      <c r="W307" s="58"/>
      <c r="X307" s="61"/>
      <c r="Y307" s="53">
        <f>COUNT(D307:W307)</f>
        <v>2</v>
      </c>
      <c r="Z307" s="54">
        <f>IF(Y307=0,0,AVERAGE(D307:W307))</f>
        <v>25.5</v>
      </c>
      <c r="AA307" s="54">
        <f>IF(Y307=0,0,IF(Y307&gt;7,AVERAGE(LARGE(D307:W307,{1,2,3,4,5,6,7,8})),0))</f>
        <v>0</v>
      </c>
      <c r="AB307" s="54">
        <f>IF(Y307=0,0,IF(Y307&gt;7,SUM(LARGE(D307:W307,{1,2,3,4,5,6,7,8})),0))</f>
        <v>0</v>
      </c>
    </row>
    <row r="308" spans="1:28" ht="15.75">
      <c r="A308" s="55" t="s">
        <v>283</v>
      </c>
      <c r="B308" s="62" t="s">
        <v>8</v>
      </c>
      <c r="C308" s="63" t="s">
        <v>55</v>
      </c>
      <c r="D308" s="58"/>
      <c r="E308" s="58"/>
      <c r="F308" s="58">
        <v>44</v>
      </c>
      <c r="G308" s="58"/>
      <c r="H308" s="58"/>
      <c r="I308" s="58"/>
      <c r="J308" s="58"/>
      <c r="K308" s="58"/>
      <c r="L308" s="209"/>
      <c r="M308" s="243"/>
      <c r="N308" s="58"/>
      <c r="O308" s="58"/>
      <c r="P308" s="58"/>
      <c r="Q308" s="58"/>
      <c r="R308" s="58"/>
      <c r="S308" s="58"/>
      <c r="T308" s="58"/>
      <c r="U308" s="58"/>
      <c r="V308" s="59"/>
      <c r="W308" s="58"/>
      <c r="X308" s="61"/>
      <c r="Y308" s="53">
        <f>COUNT(D308:W308)</f>
        <v>1</v>
      </c>
      <c r="Z308" s="54">
        <f>IF(Y308=0,0,AVERAGE(D308:W308))</f>
        <v>44</v>
      </c>
      <c r="AA308" s="54">
        <f>IF(Y308=0,0,IF(Y308&gt;7,AVERAGE(LARGE(D308:W308,{1,2,3,4,5,6,7,8})),0))</f>
        <v>0</v>
      </c>
      <c r="AB308" s="54">
        <f>IF(Y308=0,0,IF(Y308&gt;7,SUM(LARGE(D308:W308,{1,2,3,4,5,6,7,8})),0))</f>
        <v>0</v>
      </c>
    </row>
    <row r="309" spans="1:28" ht="15.75">
      <c r="A309" s="55" t="s">
        <v>282</v>
      </c>
      <c r="B309" s="62" t="s">
        <v>8</v>
      </c>
      <c r="C309" s="63" t="s">
        <v>55</v>
      </c>
      <c r="D309" s="58"/>
      <c r="E309" s="58"/>
      <c r="F309" s="58">
        <v>42</v>
      </c>
      <c r="G309" s="58"/>
      <c r="H309" s="58"/>
      <c r="I309" s="58"/>
      <c r="J309" s="58"/>
      <c r="K309" s="58"/>
      <c r="L309" s="209"/>
      <c r="M309" s="243"/>
      <c r="N309" s="58"/>
      <c r="O309" s="58"/>
      <c r="P309" s="58"/>
      <c r="Q309" s="58"/>
      <c r="R309" s="58"/>
      <c r="S309" s="58"/>
      <c r="T309" s="58"/>
      <c r="U309" s="58"/>
      <c r="V309" s="59"/>
      <c r="W309" s="58"/>
      <c r="X309" s="61"/>
      <c r="Y309" s="53">
        <f>COUNT(D309:W309)</f>
        <v>1</v>
      </c>
      <c r="Z309" s="54">
        <f>IF(Y309=0,0,AVERAGE(D309:W309))</f>
        <v>42</v>
      </c>
      <c r="AA309" s="54">
        <f>IF(Y309=0,0,IF(Y309&gt;7,AVERAGE(LARGE(D309:W309,{1,2,3,4,5,6,7,8})),0))</f>
        <v>0</v>
      </c>
      <c r="AB309" s="54">
        <f>IF(Y309=0,0,IF(Y309&gt;7,SUM(LARGE(D309:W309,{1,2,3,4,5,6,7,8})),0))</f>
        <v>0</v>
      </c>
    </row>
    <row r="310" spans="1:28" ht="15.75">
      <c r="A310" s="55" t="s">
        <v>226</v>
      </c>
      <c r="B310" s="62" t="s">
        <v>5</v>
      </c>
      <c r="C310" s="63" t="s">
        <v>55</v>
      </c>
      <c r="D310" s="58"/>
      <c r="E310" s="58"/>
      <c r="F310" s="58">
        <v>39</v>
      </c>
      <c r="G310" s="58"/>
      <c r="H310" s="58"/>
      <c r="I310" s="58"/>
      <c r="J310" s="58"/>
      <c r="K310" s="58"/>
      <c r="L310" s="209"/>
      <c r="M310" s="243"/>
      <c r="N310" s="58"/>
      <c r="O310" s="58"/>
      <c r="P310" s="58"/>
      <c r="Q310" s="58"/>
      <c r="R310" s="58"/>
      <c r="S310" s="58"/>
      <c r="T310" s="58"/>
      <c r="U310" s="58"/>
      <c r="V310" s="59"/>
      <c r="W310" s="58"/>
      <c r="X310" s="61"/>
      <c r="Y310" s="53">
        <f>COUNT(D310:W310)</f>
        <v>1</v>
      </c>
      <c r="Z310" s="54">
        <f>IF(Y310=0,0,AVERAGE(D310:W310))</f>
        <v>39</v>
      </c>
      <c r="AA310" s="54">
        <f>IF(Y310=0,0,IF(Y310&gt;7,AVERAGE(LARGE(D310:W310,{1,2,3,4,5,6,7,8})),0))</f>
        <v>0</v>
      </c>
      <c r="AB310" s="54">
        <f>IF(Y310=0,0,IF(Y310&gt;7,SUM(LARGE(D310:W310,{1,2,3,4,5,6,7,8})),0))</f>
        <v>0</v>
      </c>
    </row>
    <row r="311" spans="1:28" ht="15.75">
      <c r="A311" s="55" t="s">
        <v>385</v>
      </c>
      <c r="B311" s="62" t="s">
        <v>6</v>
      </c>
      <c r="C311" s="63" t="s">
        <v>55</v>
      </c>
      <c r="D311" s="58"/>
      <c r="E311" s="58">
        <v>39</v>
      </c>
      <c r="F311" s="58"/>
      <c r="G311" s="58"/>
      <c r="H311" s="58"/>
      <c r="I311" s="58"/>
      <c r="J311" s="58"/>
      <c r="K311" s="58"/>
      <c r="L311" s="209"/>
      <c r="M311" s="243"/>
      <c r="N311" s="58"/>
      <c r="O311" s="58"/>
      <c r="P311" s="58"/>
      <c r="Q311" s="58"/>
      <c r="R311" s="58"/>
      <c r="S311" s="58"/>
      <c r="T311" s="58"/>
      <c r="U311" s="58"/>
      <c r="V311" s="59"/>
      <c r="W311" s="58"/>
      <c r="X311" s="61"/>
      <c r="Y311" s="53">
        <f>COUNT(D311:W311)</f>
        <v>1</v>
      </c>
      <c r="Z311" s="54">
        <f>IF(Y311=0,0,AVERAGE(D311:W311))</f>
        <v>39</v>
      </c>
      <c r="AA311" s="54">
        <f>IF(Y311=0,0,IF(Y311&gt;7,AVERAGE(LARGE(D311:W311,{1,2,3,4,5,6,7,8})),0))</f>
        <v>0</v>
      </c>
      <c r="AB311" s="54">
        <f>IF(Y311=0,0,IF(Y311&gt;7,SUM(LARGE(D311:W311,{1,2,3,4,5,6,7,8})),0))</f>
        <v>0</v>
      </c>
    </row>
    <row r="312" spans="1:28" ht="15.75">
      <c r="A312" s="55" t="s">
        <v>79</v>
      </c>
      <c r="B312" s="62" t="s">
        <v>5</v>
      </c>
      <c r="C312" s="63" t="s">
        <v>55</v>
      </c>
      <c r="D312" s="58"/>
      <c r="E312" s="58"/>
      <c r="F312" s="58">
        <v>38</v>
      </c>
      <c r="G312" s="58"/>
      <c r="H312" s="58"/>
      <c r="I312" s="58"/>
      <c r="J312" s="58"/>
      <c r="K312" s="58"/>
      <c r="L312" s="209"/>
      <c r="M312" s="243"/>
      <c r="N312" s="58"/>
      <c r="O312" s="58"/>
      <c r="P312" s="58"/>
      <c r="Q312" s="58"/>
      <c r="R312" s="58"/>
      <c r="S312" s="58"/>
      <c r="T312" s="58"/>
      <c r="U312" s="58"/>
      <c r="V312" s="59"/>
      <c r="W312" s="58"/>
      <c r="X312" s="61"/>
      <c r="Y312" s="53">
        <f>COUNT(D312:W312)</f>
        <v>1</v>
      </c>
      <c r="Z312" s="54">
        <f>IF(Y312=0,0,AVERAGE(D312:W312))</f>
        <v>38</v>
      </c>
      <c r="AA312" s="54">
        <f>IF(Y312=0,0,IF(Y312&gt;7,AVERAGE(LARGE(D312:W312,{1,2,3,4,5,6,7,8})),0))</f>
        <v>0</v>
      </c>
      <c r="AB312" s="54">
        <f>IF(Y312=0,0,IF(Y312&gt;7,SUM(LARGE(D312:W312,{1,2,3,4,5,6,7,8})),0))</f>
        <v>0</v>
      </c>
    </row>
    <row r="313" spans="1:28" ht="15.75">
      <c r="A313" s="55" t="s">
        <v>343</v>
      </c>
      <c r="B313" s="62" t="s">
        <v>4</v>
      </c>
      <c r="C313" s="57" t="s">
        <v>55</v>
      </c>
      <c r="D313" s="58"/>
      <c r="E313" s="58"/>
      <c r="F313" s="58">
        <v>37</v>
      </c>
      <c r="G313" s="58"/>
      <c r="H313" s="58"/>
      <c r="I313" s="58"/>
      <c r="J313" s="58"/>
      <c r="K313" s="58"/>
      <c r="L313" s="209"/>
      <c r="M313" s="243"/>
      <c r="N313" s="58"/>
      <c r="O313" s="58"/>
      <c r="P313" s="58"/>
      <c r="Q313" s="58"/>
      <c r="R313" s="58"/>
      <c r="S313" s="58"/>
      <c r="T313" s="58"/>
      <c r="U313" s="58"/>
      <c r="V313" s="59"/>
      <c r="W313" s="58"/>
      <c r="X313" s="61"/>
      <c r="Y313" s="53">
        <f>COUNT(D313:W313)</f>
        <v>1</v>
      </c>
      <c r="Z313" s="54">
        <f>IF(Y313=0,0,AVERAGE(D313:W313))</f>
        <v>37</v>
      </c>
      <c r="AA313" s="54">
        <f>IF(Y313=0,0,IF(Y313&gt;7,AVERAGE(LARGE(D313:W313,{1,2,3,4,5,6,7,8})),0))</f>
        <v>0</v>
      </c>
      <c r="AB313" s="54">
        <f>IF(Y313=0,0,IF(Y313&gt;7,SUM(LARGE(D313:W313,{1,2,3,4,5,6,7,8})),0))</f>
        <v>0</v>
      </c>
    </row>
    <row r="314" spans="1:28" ht="15.75">
      <c r="A314" s="55" t="s">
        <v>259</v>
      </c>
      <c r="B314" s="62" t="s">
        <v>5</v>
      </c>
      <c r="C314" s="63" t="s">
        <v>55</v>
      </c>
      <c r="D314" s="58"/>
      <c r="E314" s="58"/>
      <c r="F314" s="58"/>
      <c r="G314" s="58"/>
      <c r="H314" s="58"/>
      <c r="I314" s="58">
        <v>35</v>
      </c>
      <c r="J314" s="58"/>
      <c r="K314" s="58"/>
      <c r="L314" s="209"/>
      <c r="M314" s="243"/>
      <c r="N314" s="58"/>
      <c r="O314" s="58"/>
      <c r="P314" s="58"/>
      <c r="Q314" s="58"/>
      <c r="R314" s="58"/>
      <c r="S314" s="58"/>
      <c r="T314" s="58"/>
      <c r="U314" s="58"/>
      <c r="V314" s="59"/>
      <c r="W314" s="58"/>
      <c r="X314" s="61"/>
      <c r="Y314" s="53">
        <f>COUNT(D314:W314)</f>
        <v>1</v>
      </c>
      <c r="Z314" s="54">
        <f>IF(Y314=0,0,AVERAGE(D314:W314))</f>
        <v>35</v>
      </c>
      <c r="AA314" s="54">
        <f>IF(Y314=0,0,IF(Y314&gt;7,AVERAGE(LARGE(D314:W314,{1,2,3,4,5,6,7,8})),0))</f>
        <v>0</v>
      </c>
      <c r="AB314" s="54">
        <f>IF(Y314=0,0,IF(Y314&gt;7,SUM(LARGE(D314:W314,{1,2,3,4,5,6,7,8})),0))</f>
        <v>0</v>
      </c>
    </row>
    <row r="315" spans="1:28" ht="15.75">
      <c r="A315" s="55" t="s">
        <v>187</v>
      </c>
      <c r="B315" s="62" t="s">
        <v>7</v>
      </c>
      <c r="C315" s="63" t="s">
        <v>55</v>
      </c>
      <c r="D315" s="58"/>
      <c r="E315" s="58"/>
      <c r="F315" s="58"/>
      <c r="G315" s="58">
        <v>32</v>
      </c>
      <c r="H315" s="58"/>
      <c r="I315" s="58"/>
      <c r="J315" s="58"/>
      <c r="K315" s="58"/>
      <c r="L315" s="209"/>
      <c r="M315" s="243"/>
      <c r="N315" s="58"/>
      <c r="O315" s="58"/>
      <c r="P315" s="58"/>
      <c r="Q315" s="58"/>
      <c r="R315" s="58"/>
      <c r="S315" s="58"/>
      <c r="T315" s="58"/>
      <c r="U315" s="58"/>
      <c r="V315" s="59"/>
      <c r="W315" s="58"/>
      <c r="X315" s="61"/>
      <c r="Y315" s="53">
        <f>COUNT(D315:W315)</f>
        <v>1</v>
      </c>
      <c r="Z315" s="54">
        <f>IF(Y315=0,0,AVERAGE(D315:W315))</f>
        <v>32</v>
      </c>
      <c r="AA315" s="54">
        <f>IF(Y315=0,0,IF(Y315&gt;7,AVERAGE(LARGE(D315:W315,{1,2,3,4,5,6,7,8})),0))</f>
        <v>0</v>
      </c>
      <c r="AB315" s="54">
        <f>IF(Y315=0,0,IF(Y315&gt;7,SUM(LARGE(D315:W315,{1,2,3,4,5,6,7,8})),0))</f>
        <v>0</v>
      </c>
    </row>
    <row r="316" spans="1:28" ht="15.75">
      <c r="A316" s="55" t="s">
        <v>61</v>
      </c>
      <c r="B316" s="62" t="s">
        <v>7</v>
      </c>
      <c r="C316" s="63" t="s">
        <v>55</v>
      </c>
      <c r="D316" s="58">
        <v>25</v>
      </c>
      <c r="E316" s="58"/>
      <c r="F316" s="58"/>
      <c r="G316" s="58"/>
      <c r="H316" s="58"/>
      <c r="I316" s="58"/>
      <c r="J316" s="58"/>
      <c r="K316" s="58"/>
      <c r="L316" s="209"/>
      <c r="M316" s="243"/>
      <c r="N316" s="58"/>
      <c r="O316" s="58"/>
      <c r="P316" s="58"/>
      <c r="Q316" s="58"/>
      <c r="R316" s="58"/>
      <c r="S316" s="58"/>
      <c r="T316" s="59"/>
      <c r="U316" s="58"/>
      <c r="V316" s="59"/>
      <c r="W316" s="58"/>
      <c r="X316" s="61"/>
      <c r="Y316" s="53">
        <f>COUNT(D316:W316)</f>
        <v>1</v>
      </c>
      <c r="Z316" s="54">
        <f>IF(Y316=0,0,AVERAGE(D316:W316))</f>
        <v>25</v>
      </c>
      <c r="AA316" s="54">
        <f>IF(Y316=0,0,IF(Y316&gt;7,AVERAGE(LARGE(D316:W316,{1,2,3,4,5,6,7,8})),0))</f>
        <v>0</v>
      </c>
      <c r="AB316" s="54">
        <f>IF(Y316=0,0,IF(Y316&gt;7,SUM(LARGE(D316:W316,{1,2,3,4,5,6,7,8})),0))</f>
        <v>0</v>
      </c>
    </row>
    <row r="317" spans="1:28" ht="15.75">
      <c r="A317" s="267" t="s">
        <v>206</v>
      </c>
      <c r="B317" s="265" t="s">
        <v>5</v>
      </c>
      <c r="C317" s="268" t="s">
        <v>55</v>
      </c>
      <c r="D317" s="67"/>
      <c r="E317" s="67"/>
      <c r="F317" s="67"/>
      <c r="G317" s="67"/>
      <c r="H317" s="67"/>
      <c r="I317" s="67"/>
      <c r="J317" s="67"/>
      <c r="K317" s="58"/>
      <c r="L317" s="210"/>
      <c r="M317" s="244"/>
      <c r="N317" s="67"/>
      <c r="O317" s="67"/>
      <c r="P317" s="269">
        <v>18</v>
      </c>
      <c r="Q317" s="67"/>
      <c r="R317" s="67"/>
      <c r="S317" s="67"/>
      <c r="T317" s="67"/>
      <c r="U317" s="67"/>
      <c r="V317" s="68"/>
      <c r="W317" s="67"/>
      <c r="X317" s="60"/>
      <c r="Y317" s="53">
        <f>COUNT(D317:W317)</f>
        <v>1</v>
      </c>
      <c r="Z317" s="54">
        <f>IF(Y317=0,0,AVERAGE(D317:W317))</f>
        <v>18</v>
      </c>
      <c r="AA317" s="54">
        <f>IF(Y317=0,0,IF(Y317&gt;7,AVERAGE(LARGE(D317:W317,{1,2,3,4,5,6,7,8})),0))</f>
        <v>0</v>
      </c>
      <c r="AB317" s="54">
        <f>IF(Y317=0,0,IF(Y317&gt;7,SUM(LARGE(D317:W317,{1,2,3,4,5,6,7,8})),0))</f>
        <v>0</v>
      </c>
    </row>
    <row r="318" spans="1:28" ht="15.75">
      <c r="A318" s="267"/>
      <c r="B318" s="265"/>
      <c r="C318" s="268"/>
      <c r="D318" s="67"/>
      <c r="E318" s="67"/>
      <c r="F318" s="67"/>
      <c r="G318" s="67"/>
      <c r="H318" s="67"/>
      <c r="I318" s="67"/>
      <c r="J318" s="67"/>
      <c r="K318" s="58"/>
      <c r="L318" s="210"/>
      <c r="M318" s="244"/>
      <c r="N318" s="67"/>
      <c r="O318" s="67"/>
      <c r="P318" s="269"/>
      <c r="Q318" s="67"/>
      <c r="R318" s="67"/>
      <c r="S318" s="67"/>
      <c r="T318" s="67"/>
      <c r="U318" s="67"/>
      <c r="V318" s="68"/>
      <c r="W318" s="67"/>
      <c r="X318" s="60"/>
      <c r="Y318" s="53"/>
      <c r="Z318" s="54"/>
      <c r="AA318" s="54"/>
      <c r="AB318" s="54"/>
    </row>
    <row r="319" spans="1:28" ht="15.75">
      <c r="A319" s="55" t="s">
        <v>171</v>
      </c>
      <c r="B319" s="62" t="s">
        <v>8</v>
      </c>
      <c r="C319" s="63" t="s">
        <v>66</v>
      </c>
      <c r="D319" s="58">
        <v>42</v>
      </c>
      <c r="E319" s="58"/>
      <c r="F319" s="58">
        <v>41</v>
      </c>
      <c r="G319" s="58">
        <v>38</v>
      </c>
      <c r="H319" s="58"/>
      <c r="I319" s="58">
        <v>41</v>
      </c>
      <c r="J319" s="58">
        <v>39</v>
      </c>
      <c r="K319" s="58"/>
      <c r="L319" s="209">
        <v>45</v>
      </c>
      <c r="M319" s="243">
        <v>41</v>
      </c>
      <c r="N319" s="58">
        <v>39</v>
      </c>
      <c r="O319" s="58"/>
      <c r="P319" s="58"/>
      <c r="Q319" s="58">
        <v>38</v>
      </c>
      <c r="R319" s="58"/>
      <c r="S319" s="58"/>
      <c r="T319" s="58"/>
      <c r="U319" s="58"/>
      <c r="V319" s="59">
        <v>45</v>
      </c>
      <c r="W319" s="58"/>
      <c r="X319" s="61"/>
      <c r="Y319" s="53">
        <f>COUNT(D319:W319)</f>
        <v>10</v>
      </c>
      <c r="Z319" s="54">
        <f>IF(Y319=0,0,AVERAGE(D319:W319))</f>
        <v>40.9</v>
      </c>
      <c r="AA319" s="54">
        <f>IF(Y319=0,0,IF(Y319&gt;7,AVERAGE(LARGE(D319:W319,{1,2,3,4,5,6,7,8})),0))</f>
        <v>41.625</v>
      </c>
      <c r="AB319" s="54">
        <f>IF(Y319=0,0,IF(Y319&gt;7,SUM(LARGE(D319:W319,{1,2,3,4,5,6,7,8})),0))</f>
        <v>333</v>
      </c>
    </row>
    <row r="320" spans="1:28" ht="15.75">
      <c r="A320" s="55" t="s">
        <v>149</v>
      </c>
      <c r="B320" s="62" t="s">
        <v>6</v>
      </c>
      <c r="C320" s="57" t="s">
        <v>66</v>
      </c>
      <c r="D320" s="58"/>
      <c r="E320" s="58">
        <v>41</v>
      </c>
      <c r="F320" s="58"/>
      <c r="G320" s="58">
        <v>37</v>
      </c>
      <c r="H320" s="58">
        <v>43</v>
      </c>
      <c r="I320" s="58"/>
      <c r="J320" s="58">
        <v>44</v>
      </c>
      <c r="K320" s="58">
        <v>42</v>
      </c>
      <c r="L320" s="209">
        <v>41</v>
      </c>
      <c r="M320" s="243">
        <v>38</v>
      </c>
      <c r="N320" s="58"/>
      <c r="O320" s="58"/>
      <c r="P320" s="58">
        <v>42</v>
      </c>
      <c r="Q320" s="58">
        <v>42</v>
      </c>
      <c r="R320" s="58"/>
      <c r="S320" s="58"/>
      <c r="T320" s="58"/>
      <c r="U320" s="58"/>
      <c r="V320" s="59"/>
      <c r="W320" s="58"/>
      <c r="X320" s="61"/>
      <c r="Y320" s="53">
        <f>COUNT(D320:W320)</f>
        <v>9</v>
      </c>
      <c r="Z320" s="54">
        <f>IF(Y320=0,0,AVERAGE(D320:W320))</f>
        <v>41.111111111111114</v>
      </c>
      <c r="AA320" s="54">
        <f>IF(Y320=0,0,IF(Y320&gt;7,AVERAGE(LARGE(D320:W320,{1,2,3,4,5,6,7,8})),0))</f>
        <v>41.625</v>
      </c>
      <c r="AB320" s="54">
        <f>IF(Y320=0,0,IF(Y320&gt;7,SUM(LARGE(D320:W320,{1,2,3,4,5,6,7,8})),0))</f>
        <v>333</v>
      </c>
    </row>
    <row r="321" spans="1:28" ht="15.75">
      <c r="A321" s="55" t="s">
        <v>446</v>
      </c>
      <c r="B321" s="62" t="s">
        <v>9</v>
      </c>
      <c r="C321" s="63" t="s">
        <v>66</v>
      </c>
      <c r="D321" s="58">
        <v>41</v>
      </c>
      <c r="E321" s="58">
        <v>45</v>
      </c>
      <c r="F321" s="58">
        <v>37</v>
      </c>
      <c r="G321" s="58"/>
      <c r="H321" s="58"/>
      <c r="I321" s="58">
        <v>44</v>
      </c>
      <c r="J321" s="58">
        <v>37</v>
      </c>
      <c r="K321" s="58"/>
      <c r="L321" s="209"/>
      <c r="M321" s="243">
        <v>42</v>
      </c>
      <c r="N321" s="58"/>
      <c r="O321" s="58">
        <v>42</v>
      </c>
      <c r="P321" s="58"/>
      <c r="Q321" s="58">
        <v>36</v>
      </c>
      <c r="R321" s="58"/>
      <c r="S321" s="58"/>
      <c r="T321" s="58"/>
      <c r="U321" s="58"/>
      <c r="V321" s="59">
        <v>43</v>
      </c>
      <c r="W321" s="58"/>
      <c r="X321" s="61"/>
      <c r="Y321" s="53">
        <f>COUNT(D321:W321)</f>
        <v>9</v>
      </c>
      <c r="Z321" s="54">
        <f>IF(Y321=0,0,AVERAGE(D321:W321))</f>
        <v>40.777777777777779</v>
      </c>
      <c r="AA321" s="54">
        <f>IF(Y321=0,0,IF(Y321&gt;7,AVERAGE(LARGE(D321:W321,{1,2,3,4,5,6,7,8})),0))</f>
        <v>41.375</v>
      </c>
      <c r="AB321" s="54">
        <f>IF(Y321=0,0,IF(Y321&gt;7,SUM(LARGE(D321:W321,{1,2,3,4,5,6,7,8})),0))</f>
        <v>331</v>
      </c>
    </row>
    <row r="322" spans="1:28" ht="15.75">
      <c r="A322" s="55" t="s">
        <v>225</v>
      </c>
      <c r="B322" s="62" t="s">
        <v>5</v>
      </c>
      <c r="C322" s="57" t="s">
        <v>66</v>
      </c>
      <c r="D322" s="58"/>
      <c r="E322" s="58"/>
      <c r="F322" s="58">
        <v>42</v>
      </c>
      <c r="G322" s="58"/>
      <c r="H322" s="58">
        <v>45</v>
      </c>
      <c r="I322" s="58">
        <v>46</v>
      </c>
      <c r="J322" s="58"/>
      <c r="K322" s="58">
        <v>38</v>
      </c>
      <c r="L322" s="209">
        <v>42</v>
      </c>
      <c r="M322" s="243">
        <v>39</v>
      </c>
      <c r="N322" s="58">
        <v>34</v>
      </c>
      <c r="O322" s="58">
        <v>38</v>
      </c>
      <c r="P322" s="58"/>
      <c r="Q322" s="58"/>
      <c r="R322" s="58"/>
      <c r="S322" s="58"/>
      <c r="T322" s="58"/>
      <c r="U322" s="58"/>
      <c r="V322" s="59">
        <v>38</v>
      </c>
      <c r="W322" s="58"/>
      <c r="X322" s="61"/>
      <c r="Y322" s="53">
        <f>COUNT(D322:W322)</f>
        <v>9</v>
      </c>
      <c r="Z322" s="54">
        <f>IF(Y322=0,0,AVERAGE(D322:W322))</f>
        <v>40.222222222222221</v>
      </c>
      <c r="AA322" s="54">
        <f>IF(Y322=0,0,IF(Y322&gt;7,AVERAGE(LARGE(D322:W322,{1,2,3,4,5,6,7,8})),0))</f>
        <v>41</v>
      </c>
      <c r="AB322" s="54">
        <f>IF(Y322=0,0,IF(Y322&gt;7,SUM(LARGE(D322:W322,{1,2,3,4,5,6,7,8})),0))</f>
        <v>328</v>
      </c>
    </row>
    <row r="323" spans="1:28" ht="15.75">
      <c r="A323" s="70" t="s">
        <v>126</v>
      </c>
      <c r="B323" s="50" t="s">
        <v>8</v>
      </c>
      <c r="C323" s="73" t="s">
        <v>66</v>
      </c>
      <c r="D323" s="58">
        <v>41</v>
      </c>
      <c r="E323" s="58">
        <v>38</v>
      </c>
      <c r="F323" s="58">
        <v>40</v>
      </c>
      <c r="G323" s="58">
        <v>41</v>
      </c>
      <c r="H323" s="58"/>
      <c r="I323" s="58">
        <v>41</v>
      </c>
      <c r="J323" s="58">
        <v>45</v>
      </c>
      <c r="K323" s="58"/>
      <c r="L323" s="209">
        <v>38</v>
      </c>
      <c r="M323" s="243">
        <v>39</v>
      </c>
      <c r="N323" s="58">
        <v>36</v>
      </c>
      <c r="O323" s="58">
        <v>35</v>
      </c>
      <c r="P323" s="58"/>
      <c r="Q323" s="58"/>
      <c r="R323" s="58"/>
      <c r="S323" s="58"/>
      <c r="T323" s="58"/>
      <c r="U323" s="58"/>
      <c r="V323" s="59">
        <v>36</v>
      </c>
      <c r="W323" s="58">
        <v>41</v>
      </c>
      <c r="X323" s="61"/>
      <c r="Y323" s="53">
        <f>COUNT(D323:W323)</f>
        <v>12</v>
      </c>
      <c r="Z323" s="54">
        <f>IF(Y323=0,0,AVERAGE(D323:W323))</f>
        <v>39.25</v>
      </c>
      <c r="AA323" s="54">
        <f>IF(Y323=0,0,IF(Y323&gt;7,AVERAGE(LARGE(D323:W323,{1,2,3,4,5,6,7,8})),0))</f>
        <v>40.75</v>
      </c>
      <c r="AB323" s="54">
        <f>IF(Y323=0,0,IF(Y323&gt;7,SUM(LARGE(D323:W323,{1,2,3,4,5,6,7,8})),0))</f>
        <v>326</v>
      </c>
    </row>
    <row r="324" spans="1:28" ht="15.75">
      <c r="A324" s="55" t="s">
        <v>281</v>
      </c>
      <c r="B324" s="62" t="s">
        <v>6</v>
      </c>
      <c r="C324" s="63" t="s">
        <v>66</v>
      </c>
      <c r="D324" s="58">
        <v>36</v>
      </c>
      <c r="E324" s="58">
        <v>35</v>
      </c>
      <c r="F324" s="58">
        <v>38</v>
      </c>
      <c r="G324" s="58">
        <v>38</v>
      </c>
      <c r="H324" s="58">
        <v>40</v>
      </c>
      <c r="I324" s="58">
        <v>37</v>
      </c>
      <c r="J324" s="58">
        <v>42</v>
      </c>
      <c r="K324" s="58">
        <v>35</v>
      </c>
      <c r="L324" s="209">
        <v>37</v>
      </c>
      <c r="M324" s="243">
        <v>36</v>
      </c>
      <c r="N324" s="58">
        <v>38</v>
      </c>
      <c r="O324" s="58">
        <v>36</v>
      </c>
      <c r="P324" s="58">
        <v>41</v>
      </c>
      <c r="Q324" s="58">
        <v>38</v>
      </c>
      <c r="R324" s="58"/>
      <c r="S324" s="58"/>
      <c r="T324" s="58"/>
      <c r="U324" s="58"/>
      <c r="V324" s="59"/>
      <c r="W324" s="58"/>
      <c r="X324" s="61"/>
      <c r="Y324" s="53">
        <f>COUNT(D324:W324)</f>
        <v>14</v>
      </c>
      <c r="Z324" s="54">
        <f>IF(Y324=0,0,AVERAGE(D324:W324))</f>
        <v>37.642857142857146</v>
      </c>
      <c r="AA324" s="54">
        <f>IF(Y324=0,0,IF(Y324&gt;7,AVERAGE(LARGE(D324:W324,{1,2,3,4,5,6,7,8})),0))</f>
        <v>39</v>
      </c>
      <c r="AB324" s="54">
        <f>IF(Y324=0,0,IF(Y324&gt;7,SUM(LARGE(D324:W324,{1,2,3,4,5,6,7,8})),0))</f>
        <v>312</v>
      </c>
    </row>
    <row r="325" spans="1:28" ht="15.75">
      <c r="A325" s="55" t="s">
        <v>261</v>
      </c>
      <c r="B325" s="62" t="s">
        <v>5</v>
      </c>
      <c r="C325" s="63" t="s">
        <v>66</v>
      </c>
      <c r="D325" s="58">
        <v>45</v>
      </c>
      <c r="E325" s="58">
        <v>33</v>
      </c>
      <c r="F325" s="58">
        <v>41</v>
      </c>
      <c r="G325" s="58"/>
      <c r="H325" s="58">
        <v>37</v>
      </c>
      <c r="I325" s="58">
        <v>39</v>
      </c>
      <c r="J325" s="58">
        <v>20</v>
      </c>
      <c r="K325" s="58">
        <v>33</v>
      </c>
      <c r="L325" s="209">
        <v>37</v>
      </c>
      <c r="M325" s="243">
        <v>37</v>
      </c>
      <c r="N325" s="58">
        <v>32</v>
      </c>
      <c r="O325" s="58">
        <v>35</v>
      </c>
      <c r="P325" s="58">
        <v>40</v>
      </c>
      <c r="Q325" s="58">
        <v>36</v>
      </c>
      <c r="R325" s="58"/>
      <c r="S325" s="58"/>
      <c r="T325" s="58"/>
      <c r="U325" s="58"/>
      <c r="V325" s="59"/>
      <c r="W325" s="58"/>
      <c r="X325" s="61"/>
      <c r="Y325" s="53">
        <f>COUNT(D325:W325)</f>
        <v>13</v>
      </c>
      <c r="Z325" s="54">
        <f>IF(Y325=0,0,AVERAGE(D325:W325))</f>
        <v>35.769230769230766</v>
      </c>
      <c r="AA325" s="54">
        <f>IF(Y325=0,0,IF(Y325&gt;7,AVERAGE(LARGE(D325:W325,{1,2,3,4,5,6,7,8})),0))</f>
        <v>39</v>
      </c>
      <c r="AB325" s="54">
        <f>IF(Y325=0,0,IF(Y325&gt;7,SUM(LARGE(D325:W325,{1,2,3,4,5,6,7,8})),0))</f>
        <v>312</v>
      </c>
    </row>
    <row r="326" spans="1:28" ht="15.75">
      <c r="A326" s="71" t="s">
        <v>354</v>
      </c>
      <c r="B326" s="62" t="s">
        <v>8</v>
      </c>
      <c r="C326" s="63" t="s">
        <v>66</v>
      </c>
      <c r="D326" s="58"/>
      <c r="E326" s="58"/>
      <c r="F326" s="58"/>
      <c r="G326" s="58">
        <v>34</v>
      </c>
      <c r="H326" s="58"/>
      <c r="I326" s="58">
        <v>43</v>
      </c>
      <c r="J326" s="58">
        <v>44</v>
      </c>
      <c r="K326" s="58"/>
      <c r="L326" s="209">
        <v>40</v>
      </c>
      <c r="M326" s="243">
        <v>33</v>
      </c>
      <c r="N326" s="58"/>
      <c r="O326" s="58">
        <v>40</v>
      </c>
      <c r="P326" s="58"/>
      <c r="Q326" s="58"/>
      <c r="R326" s="58"/>
      <c r="S326" s="58"/>
      <c r="T326" s="58"/>
      <c r="U326" s="58"/>
      <c r="V326" s="59">
        <v>36</v>
      </c>
      <c r="W326" s="58">
        <v>41</v>
      </c>
      <c r="X326" s="61"/>
      <c r="Y326" s="53">
        <f>COUNT(D326:W326)</f>
        <v>8</v>
      </c>
      <c r="Z326" s="54">
        <f>IF(Y326=0,0,AVERAGE(D326:W326))</f>
        <v>38.875</v>
      </c>
      <c r="AA326" s="54">
        <f>IF(Y326=0,0,IF(Y326&gt;7,AVERAGE(LARGE(D326:W326,{1,2,3,4,5,6,7,8})),0))</f>
        <v>38.875</v>
      </c>
      <c r="AB326" s="54">
        <f>IF(Y326=0,0,IF(Y326&gt;7,SUM(LARGE(D326:W326,{1,2,3,4,5,6,7,8})),0))</f>
        <v>311</v>
      </c>
    </row>
    <row r="327" spans="1:28" ht="15.75">
      <c r="A327" s="55" t="s">
        <v>356</v>
      </c>
      <c r="B327" s="62" t="s">
        <v>10</v>
      </c>
      <c r="C327" s="63" t="s">
        <v>66</v>
      </c>
      <c r="D327" s="58">
        <v>36</v>
      </c>
      <c r="E327" s="58">
        <v>36</v>
      </c>
      <c r="F327" s="58"/>
      <c r="G327" s="58">
        <v>38</v>
      </c>
      <c r="H327" s="58">
        <v>38</v>
      </c>
      <c r="I327" s="58">
        <v>42</v>
      </c>
      <c r="J327" s="58">
        <v>38</v>
      </c>
      <c r="K327" s="58">
        <v>38</v>
      </c>
      <c r="L327" s="209">
        <v>42</v>
      </c>
      <c r="M327" s="243"/>
      <c r="N327" s="58"/>
      <c r="O327" s="58"/>
      <c r="P327" s="58"/>
      <c r="Q327" s="58"/>
      <c r="R327" s="58"/>
      <c r="S327" s="58"/>
      <c r="T327" s="58"/>
      <c r="U327" s="58"/>
      <c r="V327" s="59">
        <v>31</v>
      </c>
      <c r="W327" s="58"/>
      <c r="X327" s="61"/>
      <c r="Y327" s="53">
        <f>COUNT(D327:W327)</f>
        <v>9</v>
      </c>
      <c r="Z327" s="54">
        <f>IF(Y327=0,0,AVERAGE(D327:W327))</f>
        <v>37.666666666666664</v>
      </c>
      <c r="AA327" s="54">
        <f>IF(Y327=0,0,IF(Y327&gt;7,AVERAGE(LARGE(D327:W327,{1,2,3,4,5,6,7,8})),0))</f>
        <v>38.5</v>
      </c>
      <c r="AB327" s="54">
        <f>IF(Y327=0,0,IF(Y327&gt;7,SUM(LARGE(D327:W327,{1,2,3,4,5,6,7,8})),0))</f>
        <v>308</v>
      </c>
    </row>
    <row r="328" spans="1:28" ht="15.75">
      <c r="A328" s="55" t="s">
        <v>263</v>
      </c>
      <c r="B328" s="62" t="s">
        <v>6</v>
      </c>
      <c r="C328" s="63" t="s">
        <v>66</v>
      </c>
      <c r="D328" s="58">
        <v>39</v>
      </c>
      <c r="E328" s="58">
        <v>38</v>
      </c>
      <c r="F328" s="58"/>
      <c r="G328" s="58">
        <v>36</v>
      </c>
      <c r="H328" s="58">
        <v>37</v>
      </c>
      <c r="I328" s="58"/>
      <c r="J328" s="58"/>
      <c r="K328" s="58">
        <v>44</v>
      </c>
      <c r="L328" s="209">
        <v>37</v>
      </c>
      <c r="M328" s="243">
        <v>39</v>
      </c>
      <c r="N328" s="58"/>
      <c r="O328" s="58">
        <v>28</v>
      </c>
      <c r="P328" s="58">
        <v>35</v>
      </c>
      <c r="Q328" s="58"/>
      <c r="R328" s="58"/>
      <c r="S328" s="58"/>
      <c r="T328" s="58"/>
      <c r="U328" s="58"/>
      <c r="V328" s="59">
        <v>25</v>
      </c>
      <c r="W328" s="58"/>
      <c r="X328" s="61"/>
      <c r="Y328" s="53">
        <f>COUNT(D328:W328)</f>
        <v>10</v>
      </c>
      <c r="Z328" s="54">
        <f>IF(Y328=0,0,AVERAGE(D328:W328))</f>
        <v>35.799999999999997</v>
      </c>
      <c r="AA328" s="54">
        <f>IF(Y328=0,0,IF(Y328&gt;7,AVERAGE(LARGE(D328:W328,{1,2,3,4,5,6,7,8})),0))</f>
        <v>38.125</v>
      </c>
      <c r="AB328" s="54">
        <f>IF(Y328=0,0,IF(Y328&gt;7,SUM(LARGE(D328:W328,{1,2,3,4,5,6,7,8})),0))</f>
        <v>305</v>
      </c>
    </row>
    <row r="329" spans="1:28" ht="15.75">
      <c r="A329" s="55" t="s">
        <v>438</v>
      </c>
      <c r="B329" s="62" t="s">
        <v>7</v>
      </c>
      <c r="C329" s="63" t="s">
        <v>66</v>
      </c>
      <c r="D329" s="58">
        <v>34</v>
      </c>
      <c r="E329" s="58">
        <v>38</v>
      </c>
      <c r="F329" s="58"/>
      <c r="G329" s="58">
        <v>39</v>
      </c>
      <c r="H329" s="58">
        <v>42</v>
      </c>
      <c r="I329" s="58"/>
      <c r="J329" s="58"/>
      <c r="K329" s="58"/>
      <c r="L329" s="209"/>
      <c r="M329" s="243"/>
      <c r="N329" s="58"/>
      <c r="O329" s="58">
        <v>35</v>
      </c>
      <c r="P329" s="58">
        <v>36</v>
      </c>
      <c r="Q329" s="58"/>
      <c r="R329" s="58"/>
      <c r="S329" s="58"/>
      <c r="T329" s="58"/>
      <c r="U329" s="58"/>
      <c r="V329" s="59">
        <v>39</v>
      </c>
      <c r="W329" s="58">
        <v>41</v>
      </c>
      <c r="X329" s="61"/>
      <c r="Y329" s="53">
        <f>COUNT(D329:W329)</f>
        <v>8</v>
      </c>
      <c r="Z329" s="54">
        <f>IF(Y329=0,0,AVERAGE(D329:W329))</f>
        <v>38</v>
      </c>
      <c r="AA329" s="54">
        <f>IF(Y329=0,0,IF(Y329&gt;7,AVERAGE(LARGE(D329:W329,{1,2,3,4,5,6,7,8})),0))</f>
        <v>38</v>
      </c>
      <c r="AB329" s="54">
        <f>IF(Y329=0,0,IF(Y329&gt;7,SUM(LARGE(D329:W329,{1,2,3,4,5,6,7,8})),0))</f>
        <v>304</v>
      </c>
    </row>
    <row r="330" spans="1:28" ht="15.75">
      <c r="A330" s="55" t="s">
        <v>331</v>
      </c>
      <c r="B330" s="62" t="s">
        <v>8</v>
      </c>
      <c r="C330" s="63" t="s">
        <v>66</v>
      </c>
      <c r="D330" s="58"/>
      <c r="E330" s="58">
        <v>41</v>
      </c>
      <c r="F330" s="58"/>
      <c r="G330" s="58">
        <v>38</v>
      </c>
      <c r="H330" s="58">
        <v>39</v>
      </c>
      <c r="I330" s="58">
        <v>42</v>
      </c>
      <c r="J330" s="58">
        <v>37</v>
      </c>
      <c r="K330" s="58"/>
      <c r="L330" s="209"/>
      <c r="M330" s="243">
        <v>25</v>
      </c>
      <c r="N330" s="58"/>
      <c r="O330" s="58">
        <v>33</v>
      </c>
      <c r="P330" s="58">
        <v>13</v>
      </c>
      <c r="Q330" s="58">
        <v>28</v>
      </c>
      <c r="R330" s="58"/>
      <c r="S330" s="58"/>
      <c r="T330" s="58"/>
      <c r="U330" s="58"/>
      <c r="V330" s="59">
        <v>36</v>
      </c>
      <c r="W330" s="58"/>
      <c r="X330" s="61"/>
      <c r="Y330" s="53">
        <f>COUNT(D330:W330)</f>
        <v>10</v>
      </c>
      <c r="Z330" s="54">
        <f>IF(Y330=0,0,AVERAGE(D330:W330))</f>
        <v>33.200000000000003</v>
      </c>
      <c r="AA330" s="54">
        <f>IF(Y330=0,0,IF(Y330&gt;7,AVERAGE(LARGE(D330:W330,{1,2,3,4,5,6,7,8})),0))</f>
        <v>36.75</v>
      </c>
      <c r="AB330" s="54">
        <f>IF(Y330=0,0,IF(Y330&gt;7,SUM(LARGE(D330:W330,{1,2,3,4,5,6,7,8})),0))</f>
        <v>294</v>
      </c>
    </row>
    <row r="331" spans="1:28" ht="15.75">
      <c r="A331" s="266" t="s">
        <v>433</v>
      </c>
      <c r="B331" s="239" t="s">
        <v>90</v>
      </c>
      <c r="C331" s="237" t="s">
        <v>66</v>
      </c>
      <c r="D331" s="238"/>
      <c r="E331" s="58">
        <v>34</v>
      </c>
      <c r="F331" s="58">
        <v>38</v>
      </c>
      <c r="G331" s="58">
        <v>31</v>
      </c>
      <c r="H331" s="58">
        <v>39</v>
      </c>
      <c r="I331" s="58">
        <v>38</v>
      </c>
      <c r="J331" s="58">
        <v>37</v>
      </c>
      <c r="K331" s="58">
        <v>39</v>
      </c>
      <c r="L331" s="209"/>
      <c r="M331" s="243">
        <v>30</v>
      </c>
      <c r="N331" s="58">
        <v>32</v>
      </c>
      <c r="O331" s="58">
        <v>29</v>
      </c>
      <c r="P331" s="58">
        <v>34</v>
      </c>
      <c r="Q331" s="58"/>
      <c r="R331" s="58"/>
      <c r="S331" s="58"/>
      <c r="T331" s="59"/>
      <c r="U331" s="58"/>
      <c r="V331" s="59">
        <v>33</v>
      </c>
      <c r="W331" s="58">
        <v>34</v>
      </c>
      <c r="X331" s="61"/>
      <c r="Y331" s="53">
        <f>COUNT(D331:W331)</f>
        <v>13</v>
      </c>
      <c r="Z331" s="54">
        <f>IF(Y331=0,0,AVERAGE(D331:W331))</f>
        <v>34.46153846153846</v>
      </c>
      <c r="AA331" s="54">
        <f>IF(Y331=0,0,IF(Y331&gt;7,AVERAGE(LARGE(D331:W331,{1,2,3,4,5,6,7,8})),0))</f>
        <v>36.625</v>
      </c>
      <c r="AB331" s="54">
        <f>IF(Y331=0,0,IF(Y331&gt;7,SUM(LARGE(D331:W331,{1,2,3,4,5,6,7,8})),0))</f>
        <v>293</v>
      </c>
    </row>
    <row r="332" spans="1:28" ht="15.75">
      <c r="A332" s="55" t="s">
        <v>135</v>
      </c>
      <c r="B332" s="62" t="s">
        <v>8</v>
      </c>
      <c r="C332" s="63" t="s">
        <v>66</v>
      </c>
      <c r="D332" s="58">
        <v>38</v>
      </c>
      <c r="E332" s="58">
        <v>30</v>
      </c>
      <c r="F332" s="58">
        <v>34</v>
      </c>
      <c r="G332" s="58">
        <v>33</v>
      </c>
      <c r="H332" s="58"/>
      <c r="I332" s="58"/>
      <c r="J332" s="58"/>
      <c r="K332" s="58"/>
      <c r="L332" s="209">
        <v>39</v>
      </c>
      <c r="M332" s="243">
        <v>41</v>
      </c>
      <c r="N332" s="58">
        <v>34</v>
      </c>
      <c r="O332" s="58">
        <v>32</v>
      </c>
      <c r="P332" s="58"/>
      <c r="Q332" s="58">
        <v>33</v>
      </c>
      <c r="R332" s="58"/>
      <c r="S332" s="58"/>
      <c r="T332" s="58"/>
      <c r="U332" s="58"/>
      <c r="V332" s="59">
        <v>40</v>
      </c>
      <c r="W332" s="58"/>
      <c r="X332" s="61"/>
      <c r="Y332" s="53">
        <f>COUNT(D332:W332)</f>
        <v>10</v>
      </c>
      <c r="Z332" s="54">
        <f>IF(Y332=0,0,AVERAGE(D332:W332))</f>
        <v>35.4</v>
      </c>
      <c r="AA332" s="54">
        <f>IF(Y332=0,0,IF(Y332&gt;7,AVERAGE(LARGE(D332:W332,{1,2,3,4,5,6,7,8})),0))</f>
        <v>36.5</v>
      </c>
      <c r="AB332" s="54">
        <f>IF(Y332=0,0,IF(Y332&gt;7,SUM(LARGE(D332:W332,{1,2,3,4,5,6,7,8})),0))</f>
        <v>292</v>
      </c>
    </row>
    <row r="333" spans="1:28" ht="15.75">
      <c r="A333" s="55" t="s">
        <v>425</v>
      </c>
      <c r="B333" s="62" t="s">
        <v>4</v>
      </c>
      <c r="C333" s="63" t="s">
        <v>66</v>
      </c>
      <c r="D333" s="58">
        <v>33</v>
      </c>
      <c r="E333" s="58">
        <v>39</v>
      </c>
      <c r="F333" s="58">
        <v>35</v>
      </c>
      <c r="G333" s="58"/>
      <c r="H333" s="58">
        <v>33</v>
      </c>
      <c r="I333" s="58">
        <v>32</v>
      </c>
      <c r="J333" s="58"/>
      <c r="K333" s="58">
        <v>35</v>
      </c>
      <c r="L333" s="209">
        <v>41</v>
      </c>
      <c r="M333" s="243">
        <v>36</v>
      </c>
      <c r="N333" s="58"/>
      <c r="O333" s="58">
        <v>30</v>
      </c>
      <c r="P333" s="58">
        <v>34</v>
      </c>
      <c r="Q333" s="58">
        <v>33</v>
      </c>
      <c r="R333" s="58"/>
      <c r="S333" s="58"/>
      <c r="T333" s="59"/>
      <c r="U333" s="58"/>
      <c r="V333" s="59">
        <v>35</v>
      </c>
      <c r="W333" s="58"/>
      <c r="X333" s="61"/>
      <c r="Y333" s="53">
        <f>COUNT(D333:W333)</f>
        <v>12</v>
      </c>
      <c r="Z333" s="54">
        <f>IF(Y333=0,0,AVERAGE(D333:W333))</f>
        <v>34.666666666666664</v>
      </c>
      <c r="AA333" s="54">
        <f>IF(Y333=0,0,IF(Y333&gt;7,AVERAGE(LARGE(D333:W333,{1,2,3,4,5,6,7,8})),0))</f>
        <v>36</v>
      </c>
      <c r="AB333" s="54">
        <f>IF(Y333=0,0,IF(Y333&gt;7,SUM(LARGE(D333:W333,{1,2,3,4,5,6,7,8})),0))</f>
        <v>288</v>
      </c>
    </row>
    <row r="334" spans="1:28" ht="15.75">
      <c r="A334" s="55" t="s">
        <v>417</v>
      </c>
      <c r="B334" s="62" t="s">
        <v>10</v>
      </c>
      <c r="C334" s="63" t="s">
        <v>66</v>
      </c>
      <c r="D334" s="58">
        <v>36</v>
      </c>
      <c r="E334" s="58">
        <v>34</v>
      </c>
      <c r="F334" s="58"/>
      <c r="G334" s="58">
        <v>32</v>
      </c>
      <c r="H334" s="58">
        <v>39</v>
      </c>
      <c r="I334" s="58"/>
      <c r="J334" s="58"/>
      <c r="K334" s="58"/>
      <c r="L334" s="209"/>
      <c r="M334" s="243">
        <v>36</v>
      </c>
      <c r="N334" s="58">
        <v>33</v>
      </c>
      <c r="O334" s="58">
        <v>31</v>
      </c>
      <c r="P334" s="58"/>
      <c r="Q334" s="58">
        <v>35</v>
      </c>
      <c r="R334" s="58"/>
      <c r="S334" s="58"/>
      <c r="T334" s="58"/>
      <c r="U334" s="58"/>
      <c r="V334" s="59"/>
      <c r="W334" s="58"/>
      <c r="X334" s="61"/>
      <c r="Y334" s="53">
        <f>COUNT(D334:W334)</f>
        <v>8</v>
      </c>
      <c r="Z334" s="54">
        <f>IF(Y334=0,0,AVERAGE(D334:W334))</f>
        <v>34.5</v>
      </c>
      <c r="AA334" s="54">
        <f>IF(Y334=0,0,IF(Y334&gt;7,AVERAGE(LARGE(D334:W334,{1,2,3,4,5,6,7,8})),0))</f>
        <v>34.5</v>
      </c>
      <c r="AB334" s="54">
        <f>IF(Y334=0,0,IF(Y334&gt;7,SUM(LARGE(D334:W334,{1,2,3,4,5,6,7,8})),0))</f>
        <v>276</v>
      </c>
    </row>
    <row r="335" spans="1:28" ht="15.75">
      <c r="A335" s="266" t="s">
        <v>431</v>
      </c>
      <c r="B335" s="239" t="s">
        <v>4</v>
      </c>
      <c r="C335" s="237" t="s">
        <v>66</v>
      </c>
      <c r="D335" s="238">
        <v>33</v>
      </c>
      <c r="E335" s="58">
        <v>38</v>
      </c>
      <c r="F335" s="58">
        <v>30</v>
      </c>
      <c r="G335" s="58">
        <v>32</v>
      </c>
      <c r="H335" s="58">
        <v>37</v>
      </c>
      <c r="I335" s="58">
        <v>34</v>
      </c>
      <c r="J335" s="58"/>
      <c r="K335" s="58"/>
      <c r="L335" s="209">
        <v>27</v>
      </c>
      <c r="M335" s="243">
        <v>28</v>
      </c>
      <c r="N335" s="58"/>
      <c r="O335" s="58">
        <v>33</v>
      </c>
      <c r="P335" s="58"/>
      <c r="Q335" s="58">
        <v>34</v>
      </c>
      <c r="R335" s="58"/>
      <c r="S335" s="58"/>
      <c r="T335" s="58"/>
      <c r="U335" s="58"/>
      <c r="V335" s="59"/>
      <c r="W335" s="58"/>
      <c r="X335" s="61"/>
      <c r="Y335" s="53">
        <f>COUNT(D335:W335)</f>
        <v>10</v>
      </c>
      <c r="Z335" s="54">
        <f>IF(Y335=0,0,AVERAGE(D335:W335))</f>
        <v>32.6</v>
      </c>
      <c r="AA335" s="54">
        <f>IF(Y335=0,0,IF(Y335&gt;7,AVERAGE(LARGE(D335:W335,{1,2,3,4,5,6,7,8})),0))</f>
        <v>33.875</v>
      </c>
      <c r="AB335" s="54">
        <f>IF(Y335=0,0,IF(Y335&gt;7,SUM(LARGE(D335:W335,{1,2,3,4,5,6,7,8})),0))</f>
        <v>271</v>
      </c>
    </row>
    <row r="336" spans="1:28" ht="15.75">
      <c r="A336" s="55" t="s">
        <v>65</v>
      </c>
      <c r="B336" s="62" t="s">
        <v>8</v>
      </c>
      <c r="C336" s="63" t="s">
        <v>66</v>
      </c>
      <c r="D336" s="58">
        <v>33</v>
      </c>
      <c r="E336" s="58">
        <v>34</v>
      </c>
      <c r="F336" s="58">
        <v>33</v>
      </c>
      <c r="G336" s="58">
        <v>30</v>
      </c>
      <c r="H336" s="58"/>
      <c r="I336" s="58"/>
      <c r="J336" s="58"/>
      <c r="K336" s="58"/>
      <c r="L336" s="209">
        <v>30</v>
      </c>
      <c r="M336" s="243">
        <v>27</v>
      </c>
      <c r="N336" s="58">
        <v>22</v>
      </c>
      <c r="O336" s="58">
        <v>32</v>
      </c>
      <c r="P336" s="58">
        <v>34</v>
      </c>
      <c r="Q336" s="58">
        <v>34</v>
      </c>
      <c r="R336" s="58"/>
      <c r="S336" s="58"/>
      <c r="T336" s="58"/>
      <c r="U336" s="58"/>
      <c r="V336" s="59"/>
      <c r="W336" s="58"/>
      <c r="X336" s="61"/>
      <c r="Y336" s="53">
        <f>COUNT(D336:W336)</f>
        <v>10</v>
      </c>
      <c r="Z336" s="54">
        <f>IF(Y336=0,0,AVERAGE(D336:W336))</f>
        <v>30.9</v>
      </c>
      <c r="AA336" s="54">
        <f>IF(Y336=0,0,IF(Y336&gt;7,AVERAGE(LARGE(D336:W336,{1,2,3,4,5,6,7,8})),0))</f>
        <v>32.5</v>
      </c>
      <c r="AB336" s="54">
        <f>IF(Y336=0,0,IF(Y336&gt;7,SUM(LARGE(D336:W336,{1,2,3,4,5,6,7,8})),0))</f>
        <v>260</v>
      </c>
    </row>
    <row r="337" spans="1:28" ht="15.75">
      <c r="A337" s="55" t="s">
        <v>357</v>
      </c>
      <c r="B337" s="62" t="s">
        <v>8</v>
      </c>
      <c r="C337" s="63" t="s">
        <v>66</v>
      </c>
      <c r="D337" s="58"/>
      <c r="E337" s="58">
        <v>35</v>
      </c>
      <c r="F337" s="58">
        <v>28</v>
      </c>
      <c r="G337" s="58">
        <v>32</v>
      </c>
      <c r="H337" s="58"/>
      <c r="I337" s="58">
        <v>38</v>
      </c>
      <c r="J337" s="58"/>
      <c r="K337" s="58"/>
      <c r="L337" s="209"/>
      <c r="M337" s="243"/>
      <c r="N337" s="58"/>
      <c r="O337" s="58">
        <v>20</v>
      </c>
      <c r="P337" s="58"/>
      <c r="Q337" s="58">
        <v>34</v>
      </c>
      <c r="R337" s="58"/>
      <c r="S337" s="58"/>
      <c r="T337" s="58"/>
      <c r="U337" s="58"/>
      <c r="V337" s="59">
        <v>32</v>
      </c>
      <c r="W337" s="58">
        <v>37</v>
      </c>
      <c r="X337" s="61"/>
      <c r="Y337" s="53">
        <f>COUNT(D337:W337)</f>
        <v>8</v>
      </c>
      <c r="Z337" s="54">
        <f>IF(Y337=0,0,AVERAGE(D337:W337))</f>
        <v>32</v>
      </c>
      <c r="AA337" s="54">
        <f>IF(Y337=0,0,IF(Y337&gt;7,AVERAGE(LARGE(D337:W337,{1,2,3,4,5,6,7,8})),0))</f>
        <v>32</v>
      </c>
      <c r="AB337" s="54">
        <f>IF(Y337=0,0,IF(Y337&gt;7,SUM(LARGE(D337:W337,{1,2,3,4,5,6,7,8})),0))</f>
        <v>256</v>
      </c>
    </row>
    <row r="338" spans="1:28" ht="15.75">
      <c r="A338" s="55" t="s">
        <v>285</v>
      </c>
      <c r="B338" s="62" t="s">
        <v>8</v>
      </c>
      <c r="C338" s="63" t="s">
        <v>66</v>
      </c>
      <c r="D338" s="58"/>
      <c r="E338" s="58">
        <v>30</v>
      </c>
      <c r="F338" s="58">
        <v>35</v>
      </c>
      <c r="G338" s="58">
        <v>34</v>
      </c>
      <c r="H338" s="58"/>
      <c r="I338" s="58">
        <v>23</v>
      </c>
      <c r="J338" s="58"/>
      <c r="K338" s="58"/>
      <c r="L338" s="209"/>
      <c r="M338" s="243">
        <v>31</v>
      </c>
      <c r="N338" s="58">
        <v>32</v>
      </c>
      <c r="O338" s="58">
        <v>35</v>
      </c>
      <c r="P338" s="58"/>
      <c r="Q338" s="58"/>
      <c r="R338" s="58"/>
      <c r="S338" s="58"/>
      <c r="T338" s="58"/>
      <c r="U338" s="58"/>
      <c r="V338" s="59">
        <v>33</v>
      </c>
      <c r="W338" s="58"/>
      <c r="X338" s="61"/>
      <c r="Y338" s="53">
        <f>COUNT(D338:W338)</f>
        <v>8</v>
      </c>
      <c r="Z338" s="54">
        <f>IF(Y338=0,0,AVERAGE(D338:W338))</f>
        <v>31.625</v>
      </c>
      <c r="AA338" s="54">
        <f>IF(Y338=0,0,IF(Y338&gt;7,AVERAGE(LARGE(D338:W338,{1,2,3,4,5,6,7,8})),0))</f>
        <v>31.625</v>
      </c>
      <c r="AB338" s="54">
        <f>IF(Y338=0,0,IF(Y338&gt;7,SUM(LARGE(D338:W338,{1,2,3,4,5,6,7,8})),0))</f>
        <v>253</v>
      </c>
    </row>
    <row r="339" spans="1:28" ht="15.75">
      <c r="A339" s="55" t="s">
        <v>77</v>
      </c>
      <c r="B339" s="62" t="s">
        <v>7</v>
      </c>
      <c r="C339" s="63" t="s">
        <v>66</v>
      </c>
      <c r="D339" s="58"/>
      <c r="E339" s="58">
        <v>33</v>
      </c>
      <c r="F339" s="58"/>
      <c r="G339" s="58">
        <v>24</v>
      </c>
      <c r="H339" s="58">
        <v>26</v>
      </c>
      <c r="I339" s="58"/>
      <c r="J339" s="58"/>
      <c r="K339" s="58">
        <v>32</v>
      </c>
      <c r="L339" s="209">
        <v>34</v>
      </c>
      <c r="M339" s="243">
        <v>35</v>
      </c>
      <c r="N339" s="58"/>
      <c r="O339" s="58">
        <v>25</v>
      </c>
      <c r="P339" s="58">
        <v>35</v>
      </c>
      <c r="Q339" s="58"/>
      <c r="R339" s="58"/>
      <c r="S339" s="58"/>
      <c r="T339" s="58"/>
      <c r="U339" s="58"/>
      <c r="V339" s="59"/>
      <c r="W339" s="58"/>
      <c r="X339" s="61"/>
      <c r="Y339" s="53">
        <f>COUNT(D339:W339)</f>
        <v>8</v>
      </c>
      <c r="Z339" s="54">
        <f>IF(Y339=0,0,AVERAGE(D339:W339))</f>
        <v>30.5</v>
      </c>
      <c r="AA339" s="54">
        <f>IF(Y339=0,0,IF(Y339&gt;7,AVERAGE(LARGE(D339:W339,{1,2,3,4,5,6,7,8})),0))</f>
        <v>30.5</v>
      </c>
      <c r="AB339" s="54">
        <f>IF(Y339=0,0,IF(Y339&gt;7,SUM(LARGE(D339:W339,{1,2,3,4,5,6,7,8})),0))</f>
        <v>244</v>
      </c>
    </row>
    <row r="340" spans="1:28" ht="15.75">
      <c r="A340" s="55" t="s">
        <v>414</v>
      </c>
      <c r="B340" s="62" t="s">
        <v>10</v>
      </c>
      <c r="C340" s="63" t="s">
        <v>66</v>
      </c>
      <c r="D340" s="58"/>
      <c r="E340" s="58">
        <v>30</v>
      </c>
      <c r="F340" s="58">
        <v>24</v>
      </c>
      <c r="G340" s="58">
        <v>36</v>
      </c>
      <c r="H340" s="58"/>
      <c r="I340" s="58">
        <v>29</v>
      </c>
      <c r="J340" s="58"/>
      <c r="K340" s="58">
        <v>29</v>
      </c>
      <c r="L340" s="209"/>
      <c r="M340" s="243">
        <v>27</v>
      </c>
      <c r="N340" s="58">
        <v>25</v>
      </c>
      <c r="O340" s="58">
        <v>25</v>
      </c>
      <c r="P340" s="58">
        <v>27</v>
      </c>
      <c r="Q340" s="58">
        <v>31</v>
      </c>
      <c r="R340" s="58"/>
      <c r="S340" s="58"/>
      <c r="T340" s="58"/>
      <c r="U340" s="58"/>
      <c r="V340" s="59"/>
      <c r="W340" s="58"/>
      <c r="X340" s="61"/>
      <c r="Y340" s="53">
        <f>COUNT(D340:W340)</f>
        <v>10</v>
      </c>
      <c r="Z340" s="54">
        <f>IF(Y340=0,0,AVERAGE(D340:W340))</f>
        <v>28.3</v>
      </c>
      <c r="AA340" s="54">
        <f>IF(Y340=0,0,IF(Y340&gt;7,AVERAGE(LARGE(D340:W340,{1,2,3,4,5,6,7,8})),0))</f>
        <v>29.25</v>
      </c>
      <c r="AB340" s="54">
        <f>IF(Y340=0,0,IF(Y340&gt;7,SUM(LARGE(D340:W340,{1,2,3,4,5,6,7,8})),0))</f>
        <v>234</v>
      </c>
    </row>
    <row r="341" spans="1:28" ht="15.75">
      <c r="A341" s="71" t="s">
        <v>165</v>
      </c>
      <c r="B341" s="62" t="s">
        <v>4</v>
      </c>
      <c r="C341" s="63" t="s">
        <v>66</v>
      </c>
      <c r="D341" s="58">
        <v>27</v>
      </c>
      <c r="E341" s="58">
        <v>38</v>
      </c>
      <c r="F341" s="58">
        <v>34</v>
      </c>
      <c r="G341" s="58"/>
      <c r="H341" s="58"/>
      <c r="I341" s="58"/>
      <c r="J341" s="58"/>
      <c r="K341" s="58"/>
      <c r="L341" s="209"/>
      <c r="M341" s="243"/>
      <c r="N341" s="58">
        <v>23</v>
      </c>
      <c r="O341" s="58">
        <v>25</v>
      </c>
      <c r="P341" s="58">
        <v>24</v>
      </c>
      <c r="Q341" s="58">
        <v>29</v>
      </c>
      <c r="R341" s="58"/>
      <c r="S341" s="58"/>
      <c r="T341" s="59"/>
      <c r="U341" s="58"/>
      <c r="V341" s="59"/>
      <c r="W341" s="58"/>
      <c r="X341" s="61"/>
      <c r="Y341" s="53">
        <f>COUNT(D341:W341)</f>
        <v>7</v>
      </c>
      <c r="Z341" s="54">
        <f>IF(Y341=0,0,AVERAGE(D341:W341))</f>
        <v>28.571428571428573</v>
      </c>
      <c r="AA341" s="54">
        <f>IF(Y341=0,0,IF(Y341&gt;7,AVERAGE(LARGE(D341:W341,{1,2,3,4,5,6,7,8})),0))</f>
        <v>0</v>
      </c>
      <c r="AB341" s="54">
        <f>IF(Y341=0,0,IF(Y341&gt;7,SUM(LARGE(D341:W341,{1,2,3,4,5,6,7,8})),0))</f>
        <v>0</v>
      </c>
    </row>
    <row r="342" spans="1:28" ht="15.75">
      <c r="A342" s="71" t="s">
        <v>154</v>
      </c>
      <c r="B342" s="62" t="s">
        <v>5</v>
      </c>
      <c r="C342" s="63" t="s">
        <v>66</v>
      </c>
      <c r="D342" s="58"/>
      <c r="E342" s="58"/>
      <c r="F342" s="58">
        <v>37</v>
      </c>
      <c r="G342" s="58">
        <v>41</v>
      </c>
      <c r="H342" s="58">
        <v>40</v>
      </c>
      <c r="I342" s="58"/>
      <c r="J342" s="58"/>
      <c r="K342" s="58"/>
      <c r="L342" s="209"/>
      <c r="M342" s="243">
        <v>31</v>
      </c>
      <c r="N342" s="58"/>
      <c r="O342" s="58">
        <v>36</v>
      </c>
      <c r="P342" s="58">
        <v>33</v>
      </c>
      <c r="Q342" s="58"/>
      <c r="R342" s="58"/>
      <c r="S342" s="58"/>
      <c r="T342" s="58"/>
      <c r="U342" s="58"/>
      <c r="V342" s="59"/>
      <c r="W342" s="58"/>
      <c r="X342" s="61"/>
      <c r="Y342" s="53">
        <f>COUNT(D342:W342)</f>
        <v>6</v>
      </c>
      <c r="Z342" s="54">
        <f>IF(Y342=0,0,AVERAGE(D342:W342))</f>
        <v>36.333333333333336</v>
      </c>
      <c r="AA342" s="54">
        <f>IF(Y342=0,0,IF(Y342&gt;7,AVERAGE(LARGE(D342:W342,{1,2,3,4,5,6,7,8})),0))</f>
        <v>0</v>
      </c>
      <c r="AB342" s="54">
        <f>IF(Y342=0,0,IF(Y342&gt;7,SUM(LARGE(D342:W342,{1,2,3,4,5,6,7,8})),0))</f>
        <v>0</v>
      </c>
    </row>
    <row r="343" spans="1:28" ht="15.75">
      <c r="A343" s="55" t="s">
        <v>182</v>
      </c>
      <c r="B343" s="62" t="s">
        <v>9</v>
      </c>
      <c r="C343" s="63" t="s">
        <v>66</v>
      </c>
      <c r="D343" s="58"/>
      <c r="E343" s="58"/>
      <c r="F343" s="58"/>
      <c r="G343" s="58"/>
      <c r="H343" s="58"/>
      <c r="I343" s="58">
        <v>35</v>
      </c>
      <c r="J343" s="58"/>
      <c r="K343" s="58"/>
      <c r="L343" s="209"/>
      <c r="M343" s="243">
        <v>34</v>
      </c>
      <c r="N343" s="58"/>
      <c r="O343" s="58"/>
      <c r="P343" s="58">
        <v>33</v>
      </c>
      <c r="Q343" s="58">
        <v>31</v>
      </c>
      <c r="R343" s="58"/>
      <c r="S343" s="58"/>
      <c r="T343" s="58"/>
      <c r="U343" s="58"/>
      <c r="V343" s="59">
        <v>42</v>
      </c>
      <c r="W343" s="58">
        <v>33</v>
      </c>
      <c r="X343" s="61"/>
      <c r="Y343" s="53">
        <f>COUNT(D343:W343)</f>
        <v>6</v>
      </c>
      <c r="Z343" s="54">
        <f>IF(Y343=0,0,AVERAGE(D343:W343))</f>
        <v>34.666666666666664</v>
      </c>
      <c r="AA343" s="54">
        <f>IF(Y343=0,0,IF(Y343&gt;7,AVERAGE(LARGE(D343:W343,{1,2,3,4,5,6,7,8})),0))</f>
        <v>0</v>
      </c>
      <c r="AB343" s="54">
        <f>IF(Y343=0,0,IF(Y343&gt;7,SUM(LARGE(D343:W343,{1,2,3,4,5,6,7,8})),0))</f>
        <v>0</v>
      </c>
    </row>
    <row r="344" spans="1:28" ht="15.75">
      <c r="A344" s="64" t="s">
        <v>110</v>
      </c>
      <c r="B344" s="61" t="s">
        <v>11</v>
      </c>
      <c r="C344" s="66" t="s">
        <v>66</v>
      </c>
      <c r="D344" s="67">
        <v>25</v>
      </c>
      <c r="E344" s="67">
        <v>31</v>
      </c>
      <c r="F344" s="67"/>
      <c r="G344" s="67">
        <v>30</v>
      </c>
      <c r="H344" s="67"/>
      <c r="I344" s="67">
        <v>34</v>
      </c>
      <c r="J344" s="67">
        <v>29</v>
      </c>
      <c r="K344" s="58"/>
      <c r="L344" s="210">
        <v>27</v>
      </c>
      <c r="M344" s="243"/>
      <c r="N344" s="67"/>
      <c r="O344" s="67"/>
      <c r="P344" s="67"/>
      <c r="Q344" s="67"/>
      <c r="R344" s="67"/>
      <c r="S344" s="67"/>
      <c r="T344" s="67"/>
      <c r="U344" s="67"/>
      <c r="V344" s="68"/>
      <c r="W344" s="67"/>
      <c r="X344" s="61"/>
      <c r="Y344" s="53">
        <f>COUNT(D344:W344)</f>
        <v>6</v>
      </c>
      <c r="Z344" s="54">
        <f>IF(Y344=0,0,AVERAGE(D344:W344))</f>
        <v>29.333333333333332</v>
      </c>
      <c r="AA344" s="54">
        <f>IF(Y344=0,0,IF(Y344&gt;7,AVERAGE(LARGE(D344:W344,{1,2,3,4,5,6,7,8})),0))</f>
        <v>0</v>
      </c>
      <c r="AB344" s="54">
        <f>IF(Y344=0,0,IF(Y344&gt;7,SUM(LARGE(D344:W344,{1,2,3,4,5,6,7,8})),0))</f>
        <v>0</v>
      </c>
    </row>
    <row r="345" spans="1:28" ht="15.75">
      <c r="A345" s="55" t="s">
        <v>365</v>
      </c>
      <c r="B345" s="62" t="s">
        <v>6</v>
      </c>
      <c r="C345" s="63" t="s">
        <v>66</v>
      </c>
      <c r="D345" s="58">
        <v>37</v>
      </c>
      <c r="E345" s="58">
        <v>34</v>
      </c>
      <c r="F345" s="58">
        <v>38</v>
      </c>
      <c r="G345" s="58">
        <v>39</v>
      </c>
      <c r="H345" s="58">
        <v>36</v>
      </c>
      <c r="I345" s="58"/>
      <c r="J345" s="58"/>
      <c r="K345" s="58"/>
      <c r="L345" s="209"/>
      <c r="M345" s="243"/>
      <c r="N345" s="58"/>
      <c r="O345" s="58"/>
      <c r="P345" s="58"/>
      <c r="Q345" s="58"/>
      <c r="R345" s="58"/>
      <c r="S345" s="58"/>
      <c r="T345" s="58"/>
      <c r="U345" s="58"/>
      <c r="V345" s="59"/>
      <c r="W345" s="58"/>
      <c r="X345" s="61"/>
      <c r="Y345" s="53">
        <f>COUNT(D345:W345)</f>
        <v>5</v>
      </c>
      <c r="Z345" s="54">
        <f>IF(Y345=0,0,AVERAGE(D345:W345))</f>
        <v>36.799999999999997</v>
      </c>
      <c r="AA345" s="54">
        <f>IF(Y345=0,0,IF(Y345&gt;7,AVERAGE(LARGE(D345:W345,{1,2,3,4,5,6,7,8})),0))</f>
        <v>0</v>
      </c>
      <c r="AB345" s="54">
        <f>IF(Y345=0,0,IF(Y345&gt;7,SUM(LARGE(D345:W345,{1,2,3,4,5,6,7,8})),0))</f>
        <v>0</v>
      </c>
    </row>
    <row r="346" spans="1:28" ht="15.75">
      <c r="A346" s="71" t="s">
        <v>93</v>
      </c>
      <c r="B346" s="62" t="s">
        <v>8</v>
      </c>
      <c r="C346" s="63" t="s">
        <v>66</v>
      </c>
      <c r="D346" s="58"/>
      <c r="E346" s="58">
        <v>31</v>
      </c>
      <c r="F346" s="58"/>
      <c r="G346" s="58">
        <v>26</v>
      </c>
      <c r="H346" s="58"/>
      <c r="I346" s="58">
        <v>40</v>
      </c>
      <c r="J346" s="58">
        <v>35</v>
      </c>
      <c r="K346" s="58"/>
      <c r="L346" s="209"/>
      <c r="M346" s="243"/>
      <c r="N346" s="58"/>
      <c r="O346" s="58"/>
      <c r="P346" s="58"/>
      <c r="Q346" s="58"/>
      <c r="R346" s="58"/>
      <c r="S346" s="58"/>
      <c r="T346" s="58"/>
      <c r="U346" s="58"/>
      <c r="V346" s="59">
        <v>43</v>
      </c>
      <c r="W346" s="58"/>
      <c r="X346" s="61"/>
      <c r="Y346" s="53">
        <f>COUNT(D346:W346)</f>
        <v>5</v>
      </c>
      <c r="Z346" s="54">
        <f>IF(Y346=0,0,AVERAGE(D346:W346))</f>
        <v>35</v>
      </c>
      <c r="AA346" s="54">
        <f>IF(Y346=0,0,IF(Y346&gt;7,AVERAGE(LARGE(D346:W346,{1,2,3,4,5,6,7,8})),0))</f>
        <v>0</v>
      </c>
      <c r="AB346" s="54">
        <f>IF(Y346=0,0,IF(Y346&gt;7,SUM(LARGE(D346:W346,{1,2,3,4,5,6,7,8})),0))</f>
        <v>0</v>
      </c>
    </row>
    <row r="347" spans="1:28" ht="15.75">
      <c r="A347" s="55" t="s">
        <v>278</v>
      </c>
      <c r="B347" s="62" t="s">
        <v>6</v>
      </c>
      <c r="C347" s="63" t="s">
        <v>66</v>
      </c>
      <c r="D347" s="58"/>
      <c r="E347" s="58"/>
      <c r="F347" s="58">
        <v>38</v>
      </c>
      <c r="G347" s="58">
        <v>35</v>
      </c>
      <c r="H347" s="58"/>
      <c r="I347" s="58">
        <v>35</v>
      </c>
      <c r="J347" s="58"/>
      <c r="K347" s="58"/>
      <c r="L347" s="209">
        <v>41</v>
      </c>
      <c r="M347" s="243"/>
      <c r="N347" s="58"/>
      <c r="O347" s="58"/>
      <c r="P347" s="58"/>
      <c r="Q347" s="58"/>
      <c r="R347" s="58"/>
      <c r="S347" s="58"/>
      <c r="T347" s="58"/>
      <c r="U347" s="58"/>
      <c r="V347" s="59"/>
      <c r="W347" s="58"/>
      <c r="X347" s="60"/>
      <c r="Y347" s="53">
        <f>COUNT(D347:W347)</f>
        <v>4</v>
      </c>
      <c r="Z347" s="54">
        <f>IF(Y347=0,0,AVERAGE(D347:W347))</f>
        <v>37.25</v>
      </c>
      <c r="AA347" s="54">
        <f>IF(Y347=0,0,IF(Y347&gt;7,AVERAGE(LARGE(D347:W347,{1,2,3,4,5,6,7,8})),0))</f>
        <v>0</v>
      </c>
      <c r="AB347" s="54">
        <f>IF(Y347=0,0,IF(Y347&gt;7,SUM(LARGE(D347:W347,{1,2,3,4,5,6,7,8})),0))</f>
        <v>0</v>
      </c>
    </row>
    <row r="348" spans="1:28" ht="15.75">
      <c r="A348" s="55" t="s">
        <v>316</v>
      </c>
      <c r="B348" s="62" t="s">
        <v>10</v>
      </c>
      <c r="C348" s="63" t="s">
        <v>66</v>
      </c>
      <c r="D348" s="58"/>
      <c r="E348" s="58">
        <v>35</v>
      </c>
      <c r="F348" s="58">
        <v>35</v>
      </c>
      <c r="G348" s="58"/>
      <c r="H348" s="58"/>
      <c r="I348" s="58"/>
      <c r="J348" s="58"/>
      <c r="K348" s="58">
        <v>36</v>
      </c>
      <c r="L348" s="209"/>
      <c r="M348" s="243"/>
      <c r="N348" s="58"/>
      <c r="O348" s="58"/>
      <c r="P348" s="58"/>
      <c r="Q348" s="58"/>
      <c r="R348" s="58"/>
      <c r="S348" s="58"/>
      <c r="T348" s="58"/>
      <c r="U348" s="58"/>
      <c r="V348" s="59">
        <v>41</v>
      </c>
      <c r="W348" s="58"/>
      <c r="X348" s="61"/>
      <c r="Y348" s="53">
        <f>COUNT(D348:W348)</f>
        <v>4</v>
      </c>
      <c r="Z348" s="54">
        <f>IF(Y348=0,0,AVERAGE(D348:W348))</f>
        <v>36.75</v>
      </c>
      <c r="AA348" s="54">
        <f>IF(Y348=0,0,IF(Y348&gt;7,AVERAGE(LARGE(D348:W348,{1,2,3,4,5,6,7,8})),0))</f>
        <v>0</v>
      </c>
      <c r="AB348" s="54">
        <f>IF(Y348=0,0,IF(Y348&gt;7,SUM(LARGE(D348:W348,{1,2,3,4,5,6,7,8})),0))</f>
        <v>0</v>
      </c>
    </row>
    <row r="349" spans="1:28" ht="15.75">
      <c r="A349" s="55" t="s">
        <v>193</v>
      </c>
      <c r="B349" s="62" t="s">
        <v>10</v>
      </c>
      <c r="C349" s="63" t="s">
        <v>66</v>
      </c>
      <c r="D349" s="58"/>
      <c r="E349" s="58">
        <v>32</v>
      </c>
      <c r="F349" s="58"/>
      <c r="G349" s="58"/>
      <c r="H349" s="58"/>
      <c r="I349" s="58"/>
      <c r="J349" s="58"/>
      <c r="K349" s="58">
        <v>38</v>
      </c>
      <c r="L349" s="209"/>
      <c r="M349" s="243">
        <v>34</v>
      </c>
      <c r="N349" s="58"/>
      <c r="O349" s="58">
        <v>36</v>
      </c>
      <c r="P349" s="58"/>
      <c r="Q349" s="58"/>
      <c r="R349" s="58"/>
      <c r="S349" s="58"/>
      <c r="T349" s="58"/>
      <c r="U349" s="58"/>
      <c r="V349" s="59"/>
      <c r="W349" s="58"/>
      <c r="X349" s="61"/>
      <c r="Y349" s="53">
        <f>COUNT(D349:W349)</f>
        <v>4</v>
      </c>
      <c r="Z349" s="54">
        <f>IF(Y349=0,0,AVERAGE(D349:W349))</f>
        <v>35</v>
      </c>
      <c r="AA349" s="54">
        <f>IF(Y349=0,0,IF(Y349&gt;7,AVERAGE(LARGE(D349:W349,{1,2,3,4,5,6,7,8})),0))</f>
        <v>0</v>
      </c>
      <c r="AB349" s="54">
        <f>IF(Y349=0,0,IF(Y349&gt;7,SUM(LARGE(D349:W349,{1,2,3,4,5,6,7,8})),0))</f>
        <v>0</v>
      </c>
    </row>
    <row r="350" spans="1:28" ht="15.75">
      <c r="A350" s="55" t="s">
        <v>131</v>
      </c>
      <c r="B350" s="62" t="s">
        <v>11</v>
      </c>
      <c r="C350" s="63" t="s">
        <v>66</v>
      </c>
      <c r="D350" s="58"/>
      <c r="E350" s="58"/>
      <c r="F350" s="58"/>
      <c r="G350" s="58"/>
      <c r="H350" s="58"/>
      <c r="I350" s="58"/>
      <c r="J350" s="58"/>
      <c r="K350" s="58"/>
      <c r="L350" s="209">
        <v>34</v>
      </c>
      <c r="M350" s="243">
        <v>41</v>
      </c>
      <c r="N350" s="58"/>
      <c r="O350" s="58">
        <v>34</v>
      </c>
      <c r="P350" s="58"/>
      <c r="Q350" s="58"/>
      <c r="R350" s="58"/>
      <c r="S350" s="58"/>
      <c r="T350" s="58"/>
      <c r="U350" s="58"/>
      <c r="V350" s="59"/>
      <c r="W350" s="58"/>
      <c r="X350" s="61"/>
      <c r="Y350" s="53">
        <f>COUNT(D350:W350)</f>
        <v>3</v>
      </c>
      <c r="Z350" s="54">
        <f>IF(Y350=0,0,AVERAGE(D350:W350))</f>
        <v>36.333333333333336</v>
      </c>
      <c r="AA350" s="54">
        <f>IF(Y350=0,0,IF(Y350&gt;7,AVERAGE(LARGE(D350:W350,{1,2,3,4,5,6,7,8})),0))</f>
        <v>0</v>
      </c>
      <c r="AB350" s="54">
        <f>IF(Y350=0,0,IF(Y350&gt;7,SUM(LARGE(D350:W350,{1,2,3,4,5,6,7,8})),0))</f>
        <v>0</v>
      </c>
    </row>
    <row r="351" spans="1:28" ht="15.75">
      <c r="A351" s="55" t="s">
        <v>98</v>
      </c>
      <c r="B351" s="62" t="s">
        <v>6</v>
      </c>
      <c r="C351" s="63" t="s">
        <v>66</v>
      </c>
      <c r="D351" s="58"/>
      <c r="E351" s="58"/>
      <c r="F351" s="58"/>
      <c r="G351" s="58"/>
      <c r="H351" s="58"/>
      <c r="I351" s="58"/>
      <c r="J351" s="58"/>
      <c r="K351" s="58"/>
      <c r="L351" s="209">
        <v>36</v>
      </c>
      <c r="M351" s="243"/>
      <c r="N351" s="58">
        <v>31</v>
      </c>
      <c r="O351" s="58">
        <v>29</v>
      </c>
      <c r="P351" s="58"/>
      <c r="Q351" s="58"/>
      <c r="R351" s="58"/>
      <c r="S351" s="58"/>
      <c r="T351" s="58"/>
      <c r="U351" s="58"/>
      <c r="V351" s="59"/>
      <c r="W351" s="58"/>
      <c r="X351" s="61"/>
      <c r="Y351" s="53">
        <f>COUNT(D351:W351)</f>
        <v>3</v>
      </c>
      <c r="Z351" s="54">
        <f>IF(Y351=0,0,AVERAGE(D351:W351))</f>
        <v>32</v>
      </c>
      <c r="AA351" s="54">
        <f>IF(Y351=0,0,IF(Y351&gt;7,AVERAGE(LARGE(D351:W351,{1,2,3,4,5,6,7,8})),0))</f>
        <v>0</v>
      </c>
      <c r="AB351" s="54">
        <f>IF(Y351=0,0,IF(Y351&gt;7,SUM(LARGE(D351:W351,{1,2,3,4,5,6,7,8})),0))</f>
        <v>0</v>
      </c>
    </row>
    <row r="352" spans="1:28" ht="15.75">
      <c r="A352" s="55" t="s">
        <v>170</v>
      </c>
      <c r="B352" s="62" t="s">
        <v>5</v>
      </c>
      <c r="C352" s="63" t="s">
        <v>66</v>
      </c>
      <c r="D352" s="58"/>
      <c r="E352" s="58"/>
      <c r="F352" s="58">
        <v>39</v>
      </c>
      <c r="G352" s="58"/>
      <c r="H352" s="58"/>
      <c r="I352" s="58">
        <v>41</v>
      </c>
      <c r="J352" s="58"/>
      <c r="K352" s="58"/>
      <c r="L352" s="209"/>
      <c r="M352" s="243"/>
      <c r="N352" s="58"/>
      <c r="O352" s="58"/>
      <c r="P352" s="58"/>
      <c r="Q352" s="58"/>
      <c r="R352" s="58"/>
      <c r="S352" s="58"/>
      <c r="T352" s="58"/>
      <c r="U352" s="58"/>
      <c r="V352" s="59"/>
      <c r="W352" s="58"/>
      <c r="X352" s="61"/>
      <c r="Y352" s="53">
        <f>COUNT(D352:W352)</f>
        <v>2</v>
      </c>
      <c r="Z352" s="54">
        <f>IF(Y352=0,0,AVERAGE(D352:W352))</f>
        <v>40</v>
      </c>
      <c r="AA352" s="54">
        <f>IF(Y352=0,0,IF(Y352&gt;7,AVERAGE(LARGE(D352:W352,{1,2,3,4,5,6,7,8})),0))</f>
        <v>0</v>
      </c>
      <c r="AB352" s="54">
        <f>IF(Y352=0,0,IF(Y352&gt;7,SUM(LARGE(D352:W352,{1,2,3,4,5,6,7,8})),0))</f>
        <v>0</v>
      </c>
    </row>
    <row r="353" spans="1:28" ht="15.75">
      <c r="A353" s="55" t="s">
        <v>339</v>
      </c>
      <c r="B353" s="62" t="s">
        <v>9</v>
      </c>
      <c r="C353" s="63" t="s">
        <v>66</v>
      </c>
      <c r="D353" s="58">
        <v>36</v>
      </c>
      <c r="E353" s="58"/>
      <c r="F353" s="58">
        <v>37</v>
      </c>
      <c r="G353" s="58"/>
      <c r="H353" s="58"/>
      <c r="I353" s="58"/>
      <c r="J353" s="58"/>
      <c r="K353" s="58"/>
      <c r="L353" s="209"/>
      <c r="M353" s="243"/>
      <c r="N353" s="58"/>
      <c r="O353" s="58"/>
      <c r="P353" s="58"/>
      <c r="Q353" s="58"/>
      <c r="R353" s="58"/>
      <c r="S353" s="58"/>
      <c r="T353" s="58"/>
      <c r="U353" s="58"/>
      <c r="V353" s="59"/>
      <c r="W353" s="58"/>
      <c r="X353" s="61"/>
      <c r="Y353" s="53">
        <f>COUNT(D353:W353)</f>
        <v>2</v>
      </c>
      <c r="Z353" s="54">
        <f>IF(Y353=0,0,AVERAGE(D353:W353))</f>
        <v>36.5</v>
      </c>
      <c r="AA353" s="54">
        <f>IF(Y353=0,0,IF(Y353&gt;7,AVERAGE(LARGE(D353:W353,{1,2,3,4,5,6,7,8})),0))</f>
        <v>0</v>
      </c>
      <c r="AB353" s="54">
        <f>IF(Y353=0,0,IF(Y353&gt;7,SUM(LARGE(D353:W353,{1,2,3,4,5,6,7,8})),0))</f>
        <v>0</v>
      </c>
    </row>
    <row r="354" spans="1:28" ht="15.75">
      <c r="A354" s="55" t="s">
        <v>244</v>
      </c>
      <c r="B354" s="62" t="s">
        <v>4</v>
      </c>
      <c r="C354" s="63" t="s">
        <v>66</v>
      </c>
      <c r="D354" s="58"/>
      <c r="E354" s="58"/>
      <c r="F354" s="58"/>
      <c r="G354" s="58">
        <v>35</v>
      </c>
      <c r="H354" s="58"/>
      <c r="I354" s="58"/>
      <c r="J354" s="58"/>
      <c r="K354" s="58"/>
      <c r="L354" s="209"/>
      <c r="M354" s="243"/>
      <c r="N354" s="58"/>
      <c r="O354" s="58"/>
      <c r="P354" s="58"/>
      <c r="Q354" s="58"/>
      <c r="R354" s="58"/>
      <c r="S354" s="58"/>
      <c r="T354" s="58"/>
      <c r="U354" s="58"/>
      <c r="V354" s="59">
        <v>37</v>
      </c>
      <c r="W354" s="58"/>
      <c r="X354" s="61"/>
      <c r="Y354" s="53">
        <f>COUNT(D354:W354)</f>
        <v>2</v>
      </c>
      <c r="Z354" s="54">
        <f>IF(Y354=0,0,AVERAGE(D354:W354))</f>
        <v>36</v>
      </c>
      <c r="AA354" s="54">
        <f>IF(Y354=0,0,IF(Y354&gt;7,AVERAGE(LARGE(D354:W354,{1,2,3,4,5,6,7,8})),0))</f>
        <v>0</v>
      </c>
      <c r="AB354" s="54">
        <f>IF(Y354=0,0,IF(Y354&gt;7,SUM(LARGE(D354:W354,{1,2,3,4,5,6,7,8})),0))</f>
        <v>0</v>
      </c>
    </row>
    <row r="355" spans="1:28" ht="15.75">
      <c r="A355" s="55" t="s">
        <v>148</v>
      </c>
      <c r="B355" s="62" t="s">
        <v>6</v>
      </c>
      <c r="C355" s="63" t="s">
        <v>66</v>
      </c>
      <c r="D355" s="58"/>
      <c r="E355" s="58"/>
      <c r="F355" s="58">
        <v>31</v>
      </c>
      <c r="G355" s="58">
        <v>38</v>
      </c>
      <c r="H355" s="58"/>
      <c r="I355" s="58"/>
      <c r="J355" s="58"/>
      <c r="K355" s="58"/>
      <c r="L355" s="209"/>
      <c r="M355" s="243"/>
      <c r="N355" s="58"/>
      <c r="O355" s="58"/>
      <c r="P355" s="58"/>
      <c r="Q355" s="58"/>
      <c r="R355" s="58"/>
      <c r="S355" s="58"/>
      <c r="T355" s="58"/>
      <c r="U355" s="58"/>
      <c r="V355" s="59"/>
      <c r="W355" s="58"/>
      <c r="X355" s="61"/>
      <c r="Y355" s="53">
        <f>COUNT(D355:W355)</f>
        <v>2</v>
      </c>
      <c r="Z355" s="54">
        <f>IF(Y355=0,0,AVERAGE(D355:W355))</f>
        <v>34.5</v>
      </c>
      <c r="AA355" s="54">
        <f>IF(Y355=0,0,IF(Y355&gt;7,AVERAGE(LARGE(D355:W355,{1,2,3,4,5,6,7,8})),0))</f>
        <v>0</v>
      </c>
      <c r="AB355" s="54">
        <f>IF(Y355=0,0,IF(Y355&gt;7,SUM(LARGE(D355:W355,{1,2,3,4,5,6,7,8})),0))</f>
        <v>0</v>
      </c>
    </row>
    <row r="356" spans="1:28" ht="15.75">
      <c r="A356" s="55" t="s">
        <v>415</v>
      </c>
      <c r="B356" s="62" t="s">
        <v>10</v>
      </c>
      <c r="C356" s="63" t="s">
        <v>66</v>
      </c>
      <c r="D356" s="58"/>
      <c r="E356" s="58"/>
      <c r="F356" s="58"/>
      <c r="G356" s="58"/>
      <c r="H356" s="58"/>
      <c r="I356" s="58"/>
      <c r="J356" s="58"/>
      <c r="K356" s="58">
        <v>28</v>
      </c>
      <c r="L356" s="209"/>
      <c r="M356" s="243"/>
      <c r="N356" s="58">
        <v>23</v>
      </c>
      <c r="O356" s="58"/>
      <c r="P356" s="58"/>
      <c r="Q356" s="58"/>
      <c r="R356" s="58"/>
      <c r="S356" s="58"/>
      <c r="T356" s="58"/>
      <c r="U356" s="58"/>
      <c r="V356" s="59"/>
      <c r="W356" s="58"/>
      <c r="X356" s="61"/>
      <c r="Y356" s="53">
        <f>COUNT(D356:W356)</f>
        <v>2</v>
      </c>
      <c r="Z356" s="54">
        <f>IF(Y356=0,0,AVERAGE(D356:W356))</f>
        <v>25.5</v>
      </c>
      <c r="AA356" s="54">
        <f>IF(Y356=0,0,IF(Y356&gt;7,AVERAGE(LARGE(D356:W356,{1,2,3,4,5,6,7,8})),0))</f>
        <v>0</v>
      </c>
      <c r="AB356" s="54">
        <f>IF(Y356=0,0,IF(Y356&gt;7,SUM(LARGE(D356:W356,{1,2,3,4,5,6,7,8})),0))</f>
        <v>0</v>
      </c>
    </row>
    <row r="357" spans="1:28" ht="15.75">
      <c r="A357" s="55" t="s">
        <v>167</v>
      </c>
      <c r="B357" s="62" t="s">
        <v>5</v>
      </c>
      <c r="C357" s="63" t="s">
        <v>66</v>
      </c>
      <c r="D357" s="58"/>
      <c r="E357" s="58"/>
      <c r="F357" s="58">
        <v>44</v>
      </c>
      <c r="G357" s="58"/>
      <c r="H357" s="58"/>
      <c r="I357" s="58"/>
      <c r="J357" s="58"/>
      <c r="K357" s="58"/>
      <c r="L357" s="209"/>
      <c r="M357" s="243"/>
      <c r="N357" s="58"/>
      <c r="O357" s="58"/>
      <c r="P357" s="58"/>
      <c r="Q357" s="58"/>
      <c r="R357" s="58"/>
      <c r="S357" s="58"/>
      <c r="T357" s="59"/>
      <c r="U357" s="58"/>
      <c r="V357" s="59"/>
      <c r="W357" s="58"/>
      <c r="X357" s="61"/>
      <c r="Y357" s="53">
        <f>COUNT(D357:W357)</f>
        <v>1</v>
      </c>
      <c r="Z357" s="54">
        <f>IF(Y357=0,0,AVERAGE(D357:W357))</f>
        <v>44</v>
      </c>
      <c r="AA357" s="54">
        <f>IF(Y357=0,0,IF(Y357&gt;7,AVERAGE(LARGE(D357:W357,{1,2,3,4,5,6,7,8})),0))</f>
        <v>0</v>
      </c>
      <c r="AB357" s="54">
        <f>IF(Y357=0,0,IF(Y357&gt;7,SUM(LARGE(D357:W357,{1,2,3,4,5,6,7,8})),0))</f>
        <v>0</v>
      </c>
    </row>
    <row r="358" spans="1:28" ht="15.75">
      <c r="A358" s="55" t="s">
        <v>79</v>
      </c>
      <c r="B358" s="62" t="s">
        <v>5</v>
      </c>
      <c r="C358" s="63" t="s">
        <v>66</v>
      </c>
      <c r="D358" s="58"/>
      <c r="E358" s="58"/>
      <c r="F358" s="58">
        <v>41</v>
      </c>
      <c r="G358" s="58"/>
      <c r="H358" s="58"/>
      <c r="I358" s="58"/>
      <c r="J358" s="58"/>
      <c r="K358" s="58"/>
      <c r="L358" s="209"/>
      <c r="M358" s="243"/>
      <c r="N358" s="58"/>
      <c r="O358" s="58"/>
      <c r="P358" s="58"/>
      <c r="Q358" s="58"/>
      <c r="R358" s="58"/>
      <c r="S358" s="58"/>
      <c r="T358" s="58"/>
      <c r="U358" s="58"/>
      <c r="V358" s="59"/>
      <c r="W358" s="58"/>
      <c r="X358" s="60"/>
      <c r="Y358" s="53">
        <f>COUNT(D358:W358)</f>
        <v>1</v>
      </c>
      <c r="Z358" s="54">
        <f>IF(Y358=0,0,AVERAGE(D358:W358))</f>
        <v>41</v>
      </c>
      <c r="AA358" s="54">
        <f>IF(Y358=0,0,IF(Y358&gt;7,AVERAGE(LARGE(D358:W358,{1,2,3,4,5,6,7,8})),0))</f>
        <v>0</v>
      </c>
      <c r="AB358" s="54">
        <f>IF(Y358=0,0,IF(Y358&gt;7,SUM(LARGE(D358:W358,{1,2,3,4,5,6,7,8})),0))</f>
        <v>0</v>
      </c>
    </row>
    <row r="359" spans="1:28" ht="15.75">
      <c r="A359" s="55" t="s">
        <v>284</v>
      </c>
      <c r="B359" s="62" t="s">
        <v>5</v>
      </c>
      <c r="C359" s="63" t="s">
        <v>66</v>
      </c>
      <c r="D359" s="58"/>
      <c r="E359" s="58"/>
      <c r="F359" s="58"/>
      <c r="G359" s="58"/>
      <c r="H359" s="58"/>
      <c r="I359" s="58">
        <v>39</v>
      </c>
      <c r="J359" s="58"/>
      <c r="K359" s="58"/>
      <c r="L359" s="209"/>
      <c r="M359" s="243"/>
      <c r="N359" s="58"/>
      <c r="O359" s="58"/>
      <c r="P359" s="58"/>
      <c r="Q359" s="58"/>
      <c r="R359" s="58"/>
      <c r="S359" s="58"/>
      <c r="T359" s="58"/>
      <c r="U359" s="58"/>
      <c r="V359" s="59"/>
      <c r="W359" s="58"/>
      <c r="X359" s="61"/>
      <c r="Y359" s="53">
        <f>COUNT(D359:W359)</f>
        <v>1</v>
      </c>
      <c r="Z359" s="54">
        <f>IF(Y359=0,0,AVERAGE(D359:W359))</f>
        <v>39</v>
      </c>
      <c r="AA359" s="54">
        <f>IF(Y359=0,0,IF(Y359&gt;7,AVERAGE(LARGE(D359:W359,{1,2,3,4,5,6,7,8})),0))</f>
        <v>0</v>
      </c>
      <c r="AB359" s="54">
        <f>IF(Y359=0,0,IF(Y359&gt;7,SUM(LARGE(D359:W359,{1,2,3,4,5,6,7,8})),0))</f>
        <v>0</v>
      </c>
    </row>
    <row r="360" spans="1:28" ht="15.75">
      <c r="A360" s="55" t="s">
        <v>396</v>
      </c>
      <c r="B360" s="62" t="s">
        <v>10</v>
      </c>
      <c r="C360" s="63" t="s">
        <v>66</v>
      </c>
      <c r="D360" s="58"/>
      <c r="E360" s="58"/>
      <c r="F360" s="58"/>
      <c r="G360" s="58"/>
      <c r="H360" s="58"/>
      <c r="I360" s="58"/>
      <c r="J360" s="58"/>
      <c r="K360" s="58"/>
      <c r="L360" s="209"/>
      <c r="M360" s="243"/>
      <c r="N360" s="58"/>
      <c r="O360" s="58"/>
      <c r="P360" s="58"/>
      <c r="Q360" s="58"/>
      <c r="R360" s="58"/>
      <c r="S360" s="58"/>
      <c r="T360" s="58"/>
      <c r="U360" s="58"/>
      <c r="V360" s="59">
        <v>39</v>
      </c>
      <c r="W360" s="58"/>
      <c r="X360" s="61"/>
      <c r="Y360" s="53">
        <f>COUNT(D360:W360)</f>
        <v>1</v>
      </c>
      <c r="Z360" s="54">
        <f>IF(Y360=0,0,AVERAGE(D360:W360))</f>
        <v>39</v>
      </c>
      <c r="AA360" s="54">
        <f>IF(Y360=0,0,IF(Y360&gt;7,AVERAGE(LARGE(D360:W360,{1,2,3,4,5,6,7,8})),0))</f>
        <v>0</v>
      </c>
      <c r="AB360" s="54">
        <f>IF(Y360=0,0,IF(Y360&gt;7,SUM(LARGE(D360:W360,{1,2,3,4,5,6,7,8})),0))</f>
        <v>0</v>
      </c>
    </row>
    <row r="361" spans="1:28" ht="15.75">
      <c r="A361" s="55" t="s">
        <v>148</v>
      </c>
      <c r="B361" s="62" t="s">
        <v>6</v>
      </c>
      <c r="C361" s="63" t="s">
        <v>66</v>
      </c>
      <c r="D361" s="58"/>
      <c r="E361" s="58"/>
      <c r="F361" s="58"/>
      <c r="G361" s="58"/>
      <c r="H361" s="58"/>
      <c r="I361" s="58">
        <v>37</v>
      </c>
      <c r="J361" s="58"/>
      <c r="K361" s="58"/>
      <c r="L361" s="209"/>
      <c r="M361" s="243"/>
      <c r="N361" s="58"/>
      <c r="O361" s="58"/>
      <c r="P361" s="58"/>
      <c r="Q361" s="58"/>
      <c r="R361" s="58"/>
      <c r="S361" s="58"/>
      <c r="T361" s="58"/>
      <c r="U361" s="58"/>
      <c r="V361" s="59"/>
      <c r="W361" s="58"/>
      <c r="X361" s="61"/>
      <c r="Y361" s="53">
        <f>COUNT(D361:W361)</f>
        <v>1</v>
      </c>
      <c r="Z361" s="54">
        <f>IF(Y361=0,0,AVERAGE(D361:W361))</f>
        <v>37</v>
      </c>
      <c r="AA361" s="54">
        <f>IF(Y361=0,0,IF(Y361&gt;7,AVERAGE(LARGE(D361:W361,{1,2,3,4,5,6,7,8})),0))</f>
        <v>0</v>
      </c>
      <c r="AB361" s="54">
        <f>IF(Y361=0,0,IF(Y361&gt;7,SUM(LARGE(D361:W361,{1,2,3,4,5,6,7,8})),0))</f>
        <v>0</v>
      </c>
    </row>
    <row r="362" spans="1:28" ht="15.75">
      <c r="A362" s="55" t="s">
        <v>461</v>
      </c>
      <c r="B362" s="62" t="s">
        <v>4</v>
      </c>
      <c r="C362" s="63" t="s">
        <v>66</v>
      </c>
      <c r="D362" s="58"/>
      <c r="E362" s="58"/>
      <c r="F362" s="58"/>
      <c r="G362" s="58"/>
      <c r="H362" s="58"/>
      <c r="I362" s="58"/>
      <c r="J362" s="58"/>
      <c r="K362" s="58"/>
      <c r="L362" s="209"/>
      <c r="M362" s="243"/>
      <c r="N362" s="58"/>
      <c r="O362" s="58"/>
      <c r="P362" s="58"/>
      <c r="Q362" s="58">
        <v>37</v>
      </c>
      <c r="R362" s="58"/>
      <c r="S362" s="58"/>
      <c r="T362" s="58"/>
      <c r="U362" s="58"/>
      <c r="V362" s="59"/>
      <c r="W362" s="58"/>
      <c r="X362" s="60"/>
      <c r="Y362" s="53">
        <f>COUNT(D362:W362)</f>
        <v>1</v>
      </c>
      <c r="Z362" s="54">
        <f>IF(Y362=0,0,AVERAGE(D362:W362))</f>
        <v>37</v>
      </c>
      <c r="AA362" s="54">
        <f>IF(Y362=0,0,IF(Y362&gt;7,AVERAGE(LARGE(D362:W362,{1,2,3,4,5,6,7,8})),0))</f>
        <v>0</v>
      </c>
      <c r="AB362" s="54">
        <f>IF(Y362=0,0,IF(Y362&gt;7,SUM(LARGE(D362:W362,{1,2,3,4,5,6,7,8})),0))</f>
        <v>0</v>
      </c>
    </row>
    <row r="363" spans="1:28" ht="15.75">
      <c r="A363" s="55" t="s">
        <v>352</v>
      </c>
      <c r="B363" s="62" t="s">
        <v>5</v>
      </c>
      <c r="C363" s="63" t="s">
        <v>66</v>
      </c>
      <c r="D363" s="58"/>
      <c r="E363" s="58"/>
      <c r="F363" s="58">
        <v>36</v>
      </c>
      <c r="G363" s="58"/>
      <c r="H363" s="58"/>
      <c r="I363" s="58"/>
      <c r="J363" s="58"/>
      <c r="K363" s="58"/>
      <c r="L363" s="209"/>
      <c r="M363" s="243"/>
      <c r="N363" s="58"/>
      <c r="O363" s="58"/>
      <c r="P363" s="58"/>
      <c r="Q363" s="58"/>
      <c r="R363" s="58"/>
      <c r="S363" s="58"/>
      <c r="T363" s="58"/>
      <c r="U363" s="58"/>
      <c r="V363" s="59"/>
      <c r="W363" s="58"/>
      <c r="X363" s="61"/>
      <c r="Y363" s="53">
        <f>COUNT(D363:W363)</f>
        <v>1</v>
      </c>
      <c r="Z363" s="54">
        <f>IF(Y363=0,0,AVERAGE(D363:W363))</f>
        <v>36</v>
      </c>
      <c r="AA363" s="54">
        <f>IF(Y363=0,0,IF(Y363&gt;7,AVERAGE(LARGE(D363:W363,{1,2,3,4,5,6,7,8})),0))</f>
        <v>0</v>
      </c>
      <c r="AB363" s="54">
        <f>IF(Y363=0,0,IF(Y363&gt;7,SUM(LARGE(D363:W363,{1,2,3,4,5,6,7,8})),0))</f>
        <v>0</v>
      </c>
    </row>
    <row r="364" spans="1:28" ht="15.75">
      <c r="A364" s="55"/>
      <c r="B364" s="62"/>
      <c r="C364" s="63"/>
      <c r="D364" s="58"/>
      <c r="E364" s="58"/>
      <c r="F364" s="58"/>
      <c r="G364" s="58"/>
      <c r="H364" s="58"/>
      <c r="I364" s="58"/>
      <c r="J364" s="58"/>
      <c r="K364" s="58"/>
      <c r="L364" s="209"/>
      <c r="M364" s="243"/>
      <c r="N364" s="58"/>
      <c r="O364" s="58"/>
      <c r="P364" s="58"/>
      <c r="Q364" s="58"/>
      <c r="R364" s="58"/>
      <c r="S364" s="58"/>
      <c r="T364" s="58"/>
      <c r="U364" s="58"/>
      <c r="V364" s="59"/>
      <c r="W364" s="58"/>
      <c r="X364" s="61"/>
      <c r="Y364" s="53"/>
      <c r="Z364" s="54"/>
      <c r="AA364" s="54"/>
      <c r="AB364" s="54"/>
    </row>
    <row r="365" spans="1:28" ht="15.75">
      <c r="A365" s="55" t="s">
        <v>331</v>
      </c>
      <c r="B365" s="62" t="s">
        <v>8</v>
      </c>
      <c r="C365" s="57" t="s">
        <v>94</v>
      </c>
      <c r="D365" s="58"/>
      <c r="E365" s="58">
        <v>38</v>
      </c>
      <c r="F365" s="58"/>
      <c r="G365" s="58">
        <v>34</v>
      </c>
      <c r="H365" s="58"/>
      <c r="I365" s="58">
        <v>30</v>
      </c>
      <c r="J365" s="58">
        <v>27</v>
      </c>
      <c r="K365" s="58"/>
      <c r="L365" s="209"/>
      <c r="M365" s="243">
        <v>17</v>
      </c>
      <c r="N365" s="58"/>
      <c r="O365" s="58">
        <v>17</v>
      </c>
      <c r="P365" s="58"/>
      <c r="Q365" s="58">
        <v>24</v>
      </c>
      <c r="R365" s="58"/>
      <c r="S365" s="58"/>
      <c r="T365" s="58"/>
      <c r="U365" s="58"/>
      <c r="V365" s="59">
        <v>29</v>
      </c>
      <c r="W365" s="58"/>
      <c r="X365" s="61"/>
      <c r="Y365" s="53">
        <f>COUNT(D365:W365)</f>
        <v>8</v>
      </c>
      <c r="Z365" s="54">
        <f>IF(Y365=0,0,AVERAGE(D365:W365))</f>
        <v>27</v>
      </c>
      <c r="AA365" s="54">
        <f>IF(Y365=0,0,IF(Y365&gt;7,AVERAGE(LARGE(D365:W365,{1,2,3,4,5,6,7,8})),0))</f>
        <v>27</v>
      </c>
      <c r="AB365" s="54">
        <f>IF(Y365=0,0,IF(Y365&gt;7,SUM(LARGE(D365:W365,{1,2,3,4,5,6,7,8})),0))</f>
        <v>216</v>
      </c>
    </row>
    <row r="366" spans="1:28" ht="15.75">
      <c r="A366" s="55" t="s">
        <v>133</v>
      </c>
      <c r="B366" s="62" t="s">
        <v>6</v>
      </c>
      <c r="C366" s="63" t="s">
        <v>94</v>
      </c>
      <c r="D366" s="58"/>
      <c r="E366" s="58"/>
      <c r="F366" s="58">
        <v>37</v>
      </c>
      <c r="G366" s="58">
        <v>31</v>
      </c>
      <c r="H366" s="58">
        <v>25</v>
      </c>
      <c r="I366" s="58"/>
      <c r="J366" s="58"/>
      <c r="K366" s="58"/>
      <c r="L366" s="209">
        <v>34</v>
      </c>
      <c r="M366" s="243">
        <v>30</v>
      </c>
      <c r="N366" s="58"/>
      <c r="O366" s="58">
        <v>23</v>
      </c>
      <c r="P366" s="58"/>
      <c r="Q366" s="58"/>
      <c r="R366" s="58"/>
      <c r="S366" s="58"/>
      <c r="T366" s="58"/>
      <c r="U366" s="58"/>
      <c r="V366" s="59">
        <v>32</v>
      </c>
      <c r="W366" s="58"/>
      <c r="X366" s="61"/>
      <c r="Y366" s="53">
        <f>COUNT(D366:W366)</f>
        <v>7</v>
      </c>
      <c r="Z366" s="54">
        <f>IF(Y366=0,0,AVERAGE(D366:W366))</f>
        <v>30.285714285714285</v>
      </c>
      <c r="AA366" s="54">
        <f>IF(Y366=0,0,IF(Y366&gt;7,AVERAGE(LARGE(D366:W366,{1,2,3,4,5,6,7,8})),0))</f>
        <v>0</v>
      </c>
      <c r="AB366" s="54">
        <f>IF(Y366=0,0,IF(Y366&gt;7,SUM(LARGE(D366:W366,{1,2,3,4,5,6,7,8})),0))</f>
        <v>0</v>
      </c>
    </row>
    <row r="367" spans="1:28" ht="15.75">
      <c r="A367" s="55" t="s">
        <v>171</v>
      </c>
      <c r="B367" s="62" t="s">
        <v>8</v>
      </c>
      <c r="C367" s="63" t="s">
        <v>94</v>
      </c>
      <c r="D367" s="58"/>
      <c r="E367" s="58"/>
      <c r="F367" s="58">
        <v>36</v>
      </c>
      <c r="G367" s="58"/>
      <c r="H367" s="58"/>
      <c r="I367" s="58">
        <v>39</v>
      </c>
      <c r="J367" s="58"/>
      <c r="K367" s="58"/>
      <c r="L367" s="209"/>
      <c r="M367" s="243"/>
      <c r="N367" s="58"/>
      <c r="O367" s="58">
        <v>29</v>
      </c>
      <c r="P367" s="58"/>
      <c r="Q367" s="58">
        <v>40</v>
      </c>
      <c r="R367" s="58"/>
      <c r="S367" s="58"/>
      <c r="T367" s="58"/>
      <c r="U367" s="58"/>
      <c r="V367" s="59">
        <v>34</v>
      </c>
      <c r="W367" s="58">
        <v>36</v>
      </c>
      <c r="X367" s="61"/>
      <c r="Y367" s="53">
        <f>COUNT(D367:W367)</f>
        <v>6</v>
      </c>
      <c r="Z367" s="54">
        <f>IF(Y367=0,0,AVERAGE(D367:W367))</f>
        <v>35.666666666666664</v>
      </c>
      <c r="AA367" s="54">
        <f>IF(Y367=0,0,IF(Y367&gt;7,AVERAGE(LARGE(D367:W367,{1,2,3,4,5,6,7,8})),0))</f>
        <v>0</v>
      </c>
      <c r="AB367" s="54">
        <f>IF(Y367=0,0,IF(Y367&gt;7,SUM(LARGE(D367:W367,{1,2,3,4,5,6,7,8})),0))</f>
        <v>0</v>
      </c>
    </row>
    <row r="368" spans="1:28" ht="15.75">
      <c r="A368" s="55" t="s">
        <v>448</v>
      </c>
      <c r="B368" s="62" t="s">
        <v>5</v>
      </c>
      <c r="C368" s="63" t="s">
        <v>94</v>
      </c>
      <c r="D368" s="58"/>
      <c r="E368" s="58">
        <v>23</v>
      </c>
      <c r="F368" s="58"/>
      <c r="G368" s="58">
        <v>24</v>
      </c>
      <c r="H368" s="58">
        <v>22</v>
      </c>
      <c r="I368" s="58"/>
      <c r="J368" s="58"/>
      <c r="K368" s="58"/>
      <c r="L368" s="209"/>
      <c r="M368" s="243"/>
      <c r="N368" s="58"/>
      <c r="O368" s="58">
        <v>26</v>
      </c>
      <c r="P368" s="58">
        <v>24</v>
      </c>
      <c r="Q368" s="58"/>
      <c r="R368" s="58"/>
      <c r="S368" s="58"/>
      <c r="T368" s="58"/>
      <c r="U368" s="58"/>
      <c r="V368" s="59"/>
      <c r="W368" s="58"/>
      <c r="X368" s="61"/>
      <c r="Y368" s="53">
        <f>COUNT(D368:W368)</f>
        <v>5</v>
      </c>
      <c r="Z368" s="54">
        <f>IF(Y368=0,0,AVERAGE(D368:W368))</f>
        <v>23.8</v>
      </c>
      <c r="AA368" s="54">
        <f>IF(Y368=0,0,IF(Y368&gt;7,AVERAGE(LARGE(D368:W368,{1,2,3,4,5,6,7,8})),0))</f>
        <v>0</v>
      </c>
      <c r="AB368" s="54">
        <f>IF(Y368=0,0,IF(Y368&gt;7,SUM(LARGE(D368:W368,{1,2,3,4,5,6,7,8})),0))</f>
        <v>0</v>
      </c>
    </row>
    <row r="369" spans="1:28" ht="15.75">
      <c r="A369" s="55" t="s">
        <v>195</v>
      </c>
      <c r="B369" s="62" t="s">
        <v>9</v>
      </c>
      <c r="C369" s="63" t="s">
        <v>94</v>
      </c>
      <c r="D369" s="58"/>
      <c r="E369" s="58"/>
      <c r="F369" s="58"/>
      <c r="G369" s="58">
        <v>28</v>
      </c>
      <c r="H369" s="58"/>
      <c r="I369" s="58"/>
      <c r="J369" s="58"/>
      <c r="K369" s="58"/>
      <c r="L369" s="209"/>
      <c r="M369" s="243"/>
      <c r="N369" s="58"/>
      <c r="O369" s="58"/>
      <c r="P369" s="58"/>
      <c r="Q369" s="58"/>
      <c r="R369" s="58"/>
      <c r="S369" s="58"/>
      <c r="T369" s="58"/>
      <c r="U369" s="58"/>
      <c r="V369" s="59">
        <v>31</v>
      </c>
      <c r="W369" s="58"/>
      <c r="X369" s="61"/>
      <c r="Y369" s="53">
        <f>COUNT(D369:W369)</f>
        <v>2</v>
      </c>
      <c r="Z369" s="54">
        <f>IF(Y369=0,0,AVERAGE(D369:W369))</f>
        <v>29.5</v>
      </c>
      <c r="AA369" s="54">
        <f>IF(Y369=0,0,IF(Y369&gt;7,AVERAGE(LARGE(D369:W369,{1,2,3,4,5,6,7,8})),0))</f>
        <v>0</v>
      </c>
      <c r="AB369" s="54">
        <f>IF(Y369=0,0,IF(Y369&gt;7,SUM(LARGE(D369:W369,{1,2,3,4,5,6,7,8})),0))</f>
        <v>0</v>
      </c>
    </row>
    <row r="370" spans="1:28" ht="15.75">
      <c r="A370" s="55" t="s">
        <v>93</v>
      </c>
      <c r="B370" s="62" t="s">
        <v>8</v>
      </c>
      <c r="C370" s="63" t="s">
        <v>94</v>
      </c>
      <c r="D370" s="58"/>
      <c r="E370" s="58"/>
      <c r="F370" s="58"/>
      <c r="G370" s="58"/>
      <c r="H370" s="58"/>
      <c r="I370" s="58"/>
      <c r="J370" s="58"/>
      <c r="K370" s="58"/>
      <c r="L370" s="209"/>
      <c r="M370" s="243"/>
      <c r="N370" s="58"/>
      <c r="O370" s="58">
        <v>40</v>
      </c>
      <c r="P370" s="58"/>
      <c r="Q370" s="58"/>
      <c r="R370" s="58"/>
      <c r="S370" s="58"/>
      <c r="T370" s="58"/>
      <c r="U370" s="58"/>
      <c r="V370" s="59"/>
      <c r="W370" s="58"/>
      <c r="X370" s="61"/>
      <c r="Y370" s="53">
        <f>COUNT(D370:W370)</f>
        <v>1</v>
      </c>
      <c r="Z370" s="54">
        <f>IF(Y370=0,0,AVERAGE(D370:W370))</f>
        <v>40</v>
      </c>
      <c r="AA370" s="54">
        <f>IF(Y370=0,0,IF(Y370&gt;7,AVERAGE(LARGE(D370:W370,{1,2,3,4,5,6,7,8})),0))</f>
        <v>0</v>
      </c>
      <c r="AB370" s="54">
        <f>IF(Y370=0,0,IF(Y370&gt;7,SUM(LARGE(D370:W370,{1,2,3,4,5,6,7,8})),0))</f>
        <v>0</v>
      </c>
    </row>
    <row r="371" spans="1:28" ht="15.75">
      <c r="A371" s="55" t="s">
        <v>342</v>
      </c>
      <c r="B371" s="62" t="s">
        <v>7</v>
      </c>
      <c r="C371" s="63" t="s">
        <v>94</v>
      </c>
      <c r="D371" s="58"/>
      <c r="E371" s="58"/>
      <c r="F371" s="58"/>
      <c r="G371" s="58"/>
      <c r="H371" s="58"/>
      <c r="I371" s="58"/>
      <c r="J371" s="58"/>
      <c r="K371" s="58"/>
      <c r="L371" s="209"/>
      <c r="M371" s="243"/>
      <c r="N371" s="58"/>
      <c r="O371" s="58"/>
      <c r="P371" s="58"/>
      <c r="Q371" s="58">
        <v>39</v>
      </c>
      <c r="R371" s="58"/>
      <c r="S371" s="58"/>
      <c r="T371" s="58"/>
      <c r="U371" s="58"/>
      <c r="V371" s="59"/>
      <c r="W371" s="58"/>
      <c r="X371" s="61"/>
      <c r="Y371" s="53">
        <f>COUNT(D371:W371)</f>
        <v>1</v>
      </c>
      <c r="Z371" s="54">
        <f>IF(Y371=0,0,AVERAGE(D371:W371))</f>
        <v>39</v>
      </c>
      <c r="AA371" s="54">
        <f>IF(Y371=0,0,IF(Y371&gt;7,AVERAGE(LARGE(D371:W371,{1,2,3,4,5,6,7,8})),0))</f>
        <v>0</v>
      </c>
      <c r="AB371" s="54">
        <f>IF(Y371=0,0,IF(Y371&gt;7,SUM(LARGE(D371:W371,{1,2,3,4,5,6,7,8})),0))</f>
        <v>0</v>
      </c>
    </row>
    <row r="372" spans="1:28" ht="15.75">
      <c r="A372" s="267" t="s">
        <v>561</v>
      </c>
      <c r="B372" s="265" t="s">
        <v>7</v>
      </c>
      <c r="C372" s="268" t="s">
        <v>94</v>
      </c>
      <c r="D372" s="67"/>
      <c r="E372" s="67"/>
      <c r="F372" s="67"/>
      <c r="G372" s="67"/>
      <c r="H372" s="67"/>
      <c r="I372" s="67"/>
      <c r="J372" s="67"/>
      <c r="K372" s="58"/>
      <c r="L372" s="210"/>
      <c r="M372" s="244"/>
      <c r="N372" s="67"/>
      <c r="O372" s="67"/>
      <c r="P372" s="269">
        <v>35</v>
      </c>
      <c r="Q372" s="67"/>
      <c r="R372" s="67"/>
      <c r="S372" s="67"/>
      <c r="T372" s="67"/>
      <c r="U372" s="67"/>
      <c r="V372" s="68"/>
      <c r="W372" s="67"/>
      <c r="X372" s="60"/>
      <c r="Y372" s="53">
        <f>COUNT(D372:W372)</f>
        <v>1</v>
      </c>
      <c r="Z372" s="54">
        <f>IF(Y372=0,0,AVERAGE(D372:W372))</f>
        <v>35</v>
      </c>
      <c r="AA372" s="54">
        <f>IF(Y372=0,0,IF(Y372&gt;7,AVERAGE(LARGE(D372:W372,{1,2,3,4,5,6,7,8})),0))</f>
        <v>0</v>
      </c>
      <c r="AB372" s="54">
        <f>IF(Y372=0,0,IF(Y372&gt;7,SUM(LARGE(D372:W372,{1,2,3,4,5,6,7,8})),0))</f>
        <v>0</v>
      </c>
    </row>
    <row r="373" spans="1:28" ht="15.75">
      <c r="A373" s="55" t="s">
        <v>314</v>
      </c>
      <c r="B373" s="62" t="s">
        <v>7</v>
      </c>
      <c r="C373" s="63" t="s">
        <v>94</v>
      </c>
      <c r="D373" s="58"/>
      <c r="E373" s="58">
        <v>25</v>
      </c>
      <c r="F373" s="58"/>
      <c r="G373" s="58"/>
      <c r="H373" s="58"/>
      <c r="I373" s="58"/>
      <c r="J373" s="58"/>
      <c r="K373" s="58"/>
      <c r="L373" s="209"/>
      <c r="M373" s="243"/>
      <c r="N373" s="58"/>
      <c r="O373" s="58"/>
      <c r="P373" s="58"/>
      <c r="Q373" s="58"/>
      <c r="R373" s="58"/>
      <c r="S373" s="58"/>
      <c r="T373" s="58"/>
      <c r="U373" s="58"/>
      <c r="V373" s="59"/>
      <c r="W373" s="58"/>
      <c r="X373" s="61"/>
      <c r="Y373" s="53">
        <f>COUNT(D373:W373)</f>
        <v>1</v>
      </c>
      <c r="Z373" s="54">
        <f>IF(Y373=0,0,AVERAGE(D373:W373))</f>
        <v>25</v>
      </c>
      <c r="AA373" s="54">
        <f>IF(Y373=0,0,IF(Y373&gt;7,AVERAGE(LARGE(D373:W373,{1,2,3,4,5,6,7,8})),0))</f>
        <v>0</v>
      </c>
      <c r="AB373" s="54">
        <f>IF(Y373=0,0,IF(Y373&gt;7,SUM(LARGE(D373:W373,{1,2,3,4,5,6,7,8})),0))</f>
        <v>0</v>
      </c>
    </row>
    <row r="374" spans="1:28" ht="15.75">
      <c r="A374" s="55" t="s">
        <v>279</v>
      </c>
      <c r="B374" s="62" t="s">
        <v>5</v>
      </c>
      <c r="C374" s="63" t="s">
        <v>94</v>
      </c>
      <c r="D374" s="58"/>
      <c r="E374" s="58"/>
      <c r="F374" s="58"/>
      <c r="G374" s="58">
        <v>0</v>
      </c>
      <c r="H374" s="58"/>
      <c r="I374" s="58"/>
      <c r="J374" s="58"/>
      <c r="K374" s="58"/>
      <c r="L374" s="209"/>
      <c r="M374" s="243"/>
      <c r="N374" s="58"/>
      <c r="O374" s="58"/>
      <c r="P374" s="58"/>
      <c r="Q374" s="58"/>
      <c r="R374" s="58"/>
      <c r="S374" s="58"/>
      <c r="T374" s="58"/>
      <c r="U374" s="58"/>
      <c r="V374" s="59"/>
      <c r="W374" s="58"/>
      <c r="X374" s="61"/>
      <c r="Y374" s="53">
        <f>COUNT(D374:W374)</f>
        <v>1</v>
      </c>
      <c r="Z374" s="54">
        <f>IF(Y374=0,0,AVERAGE(D374:W374))</f>
        <v>0</v>
      </c>
      <c r="AA374" s="54">
        <f>IF(Y374=0,0,IF(Y374&gt;7,AVERAGE(LARGE(D374:W374,{1,2,3,4,5,6,7,8})),0))</f>
        <v>0</v>
      </c>
      <c r="AB374" s="54">
        <f>IF(Y374=0,0,IF(Y374&gt;7,SUM(LARGE(D374:W374,{1,2,3,4,5,6,7,8})),0))</f>
        <v>0</v>
      </c>
    </row>
    <row r="375" spans="1:28" ht="15.75">
      <c r="A375" s="55"/>
      <c r="B375" s="62"/>
      <c r="C375" s="63"/>
      <c r="D375" s="58"/>
      <c r="E375" s="58"/>
      <c r="F375" s="58"/>
      <c r="G375" s="58"/>
      <c r="H375" s="58"/>
      <c r="I375" s="58"/>
      <c r="J375" s="58"/>
      <c r="K375" s="58"/>
      <c r="L375" s="209"/>
      <c r="M375" s="243"/>
      <c r="N375" s="58"/>
      <c r="O375" s="58"/>
      <c r="P375" s="58"/>
      <c r="Q375" s="58"/>
      <c r="R375" s="58"/>
      <c r="S375" s="58"/>
      <c r="T375" s="58"/>
      <c r="U375" s="58"/>
      <c r="V375" s="59"/>
      <c r="W375" s="58"/>
      <c r="X375" s="61"/>
      <c r="Y375" s="53"/>
      <c r="Z375" s="54"/>
      <c r="AA375" s="54"/>
      <c r="AB375" s="54"/>
    </row>
    <row r="376" spans="1:28" ht="15.75">
      <c r="A376" s="55" t="s">
        <v>118</v>
      </c>
      <c r="B376" s="62" t="s">
        <v>11</v>
      </c>
      <c r="C376" s="63" t="s">
        <v>56</v>
      </c>
      <c r="D376" s="58">
        <v>45</v>
      </c>
      <c r="E376" s="58">
        <v>44</v>
      </c>
      <c r="F376" s="58"/>
      <c r="G376" s="58">
        <v>37</v>
      </c>
      <c r="H376" s="58">
        <v>46</v>
      </c>
      <c r="I376" s="58">
        <v>43</v>
      </c>
      <c r="J376" s="58">
        <v>43</v>
      </c>
      <c r="K376" s="58"/>
      <c r="L376" s="209">
        <v>47</v>
      </c>
      <c r="M376" s="243"/>
      <c r="N376" s="58">
        <v>41</v>
      </c>
      <c r="O376" s="58"/>
      <c r="P376" s="58">
        <v>41</v>
      </c>
      <c r="Q376" s="58">
        <v>44</v>
      </c>
      <c r="R376" s="58"/>
      <c r="S376" s="58"/>
      <c r="T376" s="58"/>
      <c r="U376" s="58"/>
      <c r="V376" s="59">
        <v>39</v>
      </c>
      <c r="W376" s="58">
        <v>45</v>
      </c>
      <c r="X376" s="60"/>
      <c r="Y376" s="53">
        <f>COUNT(D376:W376)</f>
        <v>12</v>
      </c>
      <c r="Z376" s="54">
        <f>IF(Y376=0,0,AVERAGE(D376:W376))</f>
        <v>42.916666666666664</v>
      </c>
      <c r="AA376" s="54">
        <f>IF(Y376=0,0,IF(Y376&gt;7,AVERAGE(LARGE(D376:W376,{1,2,3,4,5,6,7,8})),0))</f>
        <v>44.625</v>
      </c>
      <c r="AB376" s="54">
        <f>IF(Y376=0,0,IF(Y376&gt;7,SUM(LARGE(D376:W376,{1,2,3,4,5,6,7,8})),0))</f>
        <v>357</v>
      </c>
    </row>
    <row r="377" spans="1:28" ht="15.75">
      <c r="A377" s="55" t="s">
        <v>385</v>
      </c>
      <c r="B377" s="62" t="s">
        <v>6</v>
      </c>
      <c r="C377" s="63" t="s">
        <v>56</v>
      </c>
      <c r="D377" s="58"/>
      <c r="E377" s="58">
        <v>43</v>
      </c>
      <c r="F377" s="58">
        <v>45</v>
      </c>
      <c r="G377" s="58">
        <v>43</v>
      </c>
      <c r="H377" s="58">
        <v>44</v>
      </c>
      <c r="I377" s="58">
        <v>42</v>
      </c>
      <c r="J377" s="58">
        <v>40</v>
      </c>
      <c r="K377" s="58">
        <v>44</v>
      </c>
      <c r="L377" s="209">
        <v>43</v>
      </c>
      <c r="M377" s="243">
        <v>39</v>
      </c>
      <c r="N377" s="58">
        <v>39</v>
      </c>
      <c r="O377" s="58">
        <v>37</v>
      </c>
      <c r="P377" s="58">
        <v>42</v>
      </c>
      <c r="Q377" s="58">
        <v>46</v>
      </c>
      <c r="R377" s="58"/>
      <c r="S377" s="58"/>
      <c r="T377" s="58"/>
      <c r="U377" s="58"/>
      <c r="V377" s="59"/>
      <c r="W377" s="58"/>
      <c r="X377" s="61"/>
      <c r="Y377" s="53">
        <f>COUNT(D377:W377)</f>
        <v>13</v>
      </c>
      <c r="Z377" s="54">
        <f>IF(Y377=0,0,AVERAGE(D377:W377))</f>
        <v>42.07692307692308</v>
      </c>
      <c r="AA377" s="54">
        <f>IF(Y377=0,0,IF(Y377&gt;7,AVERAGE(LARGE(D377:W377,{1,2,3,4,5,6,7,8})),0))</f>
        <v>43.75</v>
      </c>
      <c r="AB377" s="54">
        <f>IF(Y377=0,0,IF(Y377&gt;7,SUM(LARGE(D377:W377,{1,2,3,4,5,6,7,8})),0))</f>
        <v>350</v>
      </c>
    </row>
    <row r="378" spans="1:28" ht="15.75">
      <c r="A378" s="55" t="s">
        <v>373</v>
      </c>
      <c r="B378" s="62" t="s">
        <v>4</v>
      </c>
      <c r="C378" s="57" t="s">
        <v>56</v>
      </c>
      <c r="D378" s="58">
        <v>43</v>
      </c>
      <c r="E378" s="58">
        <v>39</v>
      </c>
      <c r="F378" s="58">
        <v>45</v>
      </c>
      <c r="G378" s="58">
        <v>40</v>
      </c>
      <c r="H378" s="58">
        <v>42</v>
      </c>
      <c r="I378" s="58">
        <v>45</v>
      </c>
      <c r="J378" s="58">
        <v>40</v>
      </c>
      <c r="K378" s="58"/>
      <c r="L378" s="209"/>
      <c r="M378" s="243">
        <v>45</v>
      </c>
      <c r="N378" s="58">
        <v>36</v>
      </c>
      <c r="O378" s="58">
        <v>43</v>
      </c>
      <c r="P378" s="58">
        <v>37</v>
      </c>
      <c r="Q378" s="58">
        <v>41</v>
      </c>
      <c r="R378" s="58"/>
      <c r="S378" s="58"/>
      <c r="T378" s="58"/>
      <c r="U378" s="58"/>
      <c r="V378" s="59"/>
      <c r="W378" s="58"/>
      <c r="X378" s="61"/>
      <c r="Y378" s="53">
        <f>COUNT(D378:W378)</f>
        <v>12</v>
      </c>
      <c r="Z378" s="54">
        <f>IF(Y378=0,0,AVERAGE(D378:W378))</f>
        <v>41.333333333333336</v>
      </c>
      <c r="AA378" s="54">
        <f>IF(Y378=0,0,IF(Y378&gt;7,AVERAGE(LARGE(D378:W378,{1,2,3,4,5,6,7,8})),0))</f>
        <v>43</v>
      </c>
      <c r="AB378" s="54">
        <f>IF(Y378=0,0,IF(Y378&gt;7,SUM(LARGE(D378:W378,{1,2,3,4,5,6,7,8})),0))</f>
        <v>344</v>
      </c>
    </row>
    <row r="379" spans="1:28" ht="15.75">
      <c r="A379" s="55" t="s">
        <v>377</v>
      </c>
      <c r="B379" s="62" t="s">
        <v>8</v>
      </c>
      <c r="C379" s="63" t="s">
        <v>56</v>
      </c>
      <c r="D379" s="58"/>
      <c r="E379" s="58">
        <v>44</v>
      </c>
      <c r="F379" s="58"/>
      <c r="G379" s="58">
        <v>36</v>
      </c>
      <c r="H379" s="58"/>
      <c r="I379" s="58">
        <v>44</v>
      </c>
      <c r="J379" s="58">
        <v>34</v>
      </c>
      <c r="K379" s="58"/>
      <c r="L379" s="209"/>
      <c r="M379" s="243">
        <v>40</v>
      </c>
      <c r="N379" s="58">
        <v>36</v>
      </c>
      <c r="O379" s="58"/>
      <c r="P379" s="58"/>
      <c r="Q379" s="58">
        <v>44</v>
      </c>
      <c r="R379" s="58"/>
      <c r="S379" s="58"/>
      <c r="T379" s="58"/>
      <c r="U379" s="58"/>
      <c r="V379" s="59">
        <v>43</v>
      </c>
      <c r="W379" s="58">
        <v>43</v>
      </c>
      <c r="X379" s="61"/>
      <c r="Y379" s="53">
        <f>COUNT(D379:W379)</f>
        <v>9</v>
      </c>
      <c r="Z379" s="54">
        <f>IF(Y379=0,0,AVERAGE(D379:W379))</f>
        <v>40.444444444444443</v>
      </c>
      <c r="AA379" s="54">
        <f>IF(Y379=0,0,IF(Y379&gt;7,AVERAGE(LARGE(D379:W379,{1,2,3,4,5,6,7,8})),0))</f>
        <v>41.25</v>
      </c>
      <c r="AB379" s="54">
        <f>IF(Y379=0,0,IF(Y379&gt;7,SUM(LARGE(D379:W379,{1,2,3,4,5,6,7,8})),0))</f>
        <v>330</v>
      </c>
    </row>
    <row r="380" spans="1:28" ht="15.75">
      <c r="A380" s="55" t="s">
        <v>117</v>
      </c>
      <c r="B380" s="62" t="s">
        <v>11</v>
      </c>
      <c r="C380" s="57" t="s">
        <v>56</v>
      </c>
      <c r="D380" s="58">
        <v>41</v>
      </c>
      <c r="E380" s="58">
        <v>40</v>
      </c>
      <c r="F380" s="58"/>
      <c r="G380" s="58">
        <v>40</v>
      </c>
      <c r="H380" s="58"/>
      <c r="I380" s="58">
        <v>43</v>
      </c>
      <c r="J380" s="58">
        <v>30</v>
      </c>
      <c r="K380" s="58"/>
      <c r="L380" s="209">
        <v>37</v>
      </c>
      <c r="M380" s="243"/>
      <c r="N380" s="58"/>
      <c r="O380" s="58">
        <v>36</v>
      </c>
      <c r="P380" s="58">
        <v>29</v>
      </c>
      <c r="Q380" s="58">
        <v>33</v>
      </c>
      <c r="R380" s="58"/>
      <c r="S380" s="58"/>
      <c r="T380" s="58"/>
      <c r="U380" s="58"/>
      <c r="V380" s="59"/>
      <c r="W380" s="58"/>
      <c r="X380" s="61"/>
      <c r="Y380" s="53">
        <f>COUNT(D380:W380)</f>
        <v>9</v>
      </c>
      <c r="Z380" s="54">
        <f>IF(Y380=0,0,AVERAGE(D380:W380))</f>
        <v>36.555555555555557</v>
      </c>
      <c r="AA380" s="54">
        <f>IF(Y380=0,0,IF(Y380&gt;7,AVERAGE(LARGE(D380:W380,{1,2,3,4,5,6,7,8})),0))</f>
        <v>37.5</v>
      </c>
      <c r="AB380" s="54">
        <f>IF(Y380=0,0,IF(Y380&gt;7,SUM(LARGE(D380:W380,{1,2,3,4,5,6,7,8})),0))</f>
        <v>300</v>
      </c>
    </row>
    <row r="381" spans="1:28" ht="15.75">
      <c r="A381" s="55" t="s">
        <v>82</v>
      </c>
      <c r="B381" s="62" t="s">
        <v>11</v>
      </c>
      <c r="C381" s="63" t="s">
        <v>56</v>
      </c>
      <c r="D381" s="58">
        <v>34</v>
      </c>
      <c r="E381" s="58"/>
      <c r="F381" s="58"/>
      <c r="G381" s="58">
        <v>39</v>
      </c>
      <c r="H381" s="58"/>
      <c r="I381" s="58"/>
      <c r="J381" s="58"/>
      <c r="K381" s="58"/>
      <c r="L381" s="209">
        <v>39</v>
      </c>
      <c r="M381" s="243"/>
      <c r="N381" s="58">
        <v>38</v>
      </c>
      <c r="O381" s="58">
        <v>29</v>
      </c>
      <c r="P381" s="58">
        <v>43</v>
      </c>
      <c r="Q381" s="58">
        <v>45</v>
      </c>
      <c r="R381" s="58"/>
      <c r="S381" s="58"/>
      <c r="T381" s="58"/>
      <c r="U381" s="58"/>
      <c r="V381" s="59">
        <v>33</v>
      </c>
      <c r="W381" s="58"/>
      <c r="X381" s="61"/>
      <c r="Y381" s="53">
        <f>COUNT(D381:W381)</f>
        <v>8</v>
      </c>
      <c r="Z381" s="54">
        <f>IF(Y381=0,0,AVERAGE(D381:W381))</f>
        <v>37.5</v>
      </c>
      <c r="AA381" s="54">
        <f>IF(Y381=0,0,IF(Y381&gt;7,AVERAGE(LARGE(D381:W381,{1,2,3,4,5,6,7,8})),0))</f>
        <v>37.5</v>
      </c>
      <c r="AB381" s="54">
        <f>IF(Y381=0,0,IF(Y381&gt;7,SUM(LARGE(D381:W381,{1,2,3,4,5,6,7,8})),0))</f>
        <v>300</v>
      </c>
    </row>
    <row r="382" spans="1:28" ht="15.75">
      <c r="A382" s="55" t="s">
        <v>195</v>
      </c>
      <c r="B382" s="62" t="s">
        <v>9</v>
      </c>
      <c r="C382" s="63" t="s">
        <v>56</v>
      </c>
      <c r="D382" s="58">
        <v>33</v>
      </c>
      <c r="E382" s="58">
        <v>38</v>
      </c>
      <c r="F382" s="58"/>
      <c r="G382" s="58"/>
      <c r="H382" s="58"/>
      <c r="I382" s="58"/>
      <c r="J382" s="58"/>
      <c r="K382" s="58"/>
      <c r="L382" s="209"/>
      <c r="M382" s="243">
        <v>38</v>
      </c>
      <c r="N382" s="58">
        <v>37</v>
      </c>
      <c r="O382" s="58">
        <v>33</v>
      </c>
      <c r="P382" s="58"/>
      <c r="Q382" s="58">
        <v>41</v>
      </c>
      <c r="R382" s="58"/>
      <c r="S382" s="58"/>
      <c r="T382" s="58"/>
      <c r="U382" s="58"/>
      <c r="V382" s="59">
        <v>36</v>
      </c>
      <c r="W382" s="58">
        <v>41</v>
      </c>
      <c r="X382" s="61"/>
      <c r="Y382" s="53">
        <f>COUNT(D382:W382)</f>
        <v>8</v>
      </c>
      <c r="Z382" s="54">
        <f>IF(Y382=0,0,AVERAGE(D382:W382))</f>
        <v>37.125</v>
      </c>
      <c r="AA382" s="54">
        <f>IF(Y382=0,0,IF(Y382&gt;7,AVERAGE(LARGE(D382:W382,{1,2,3,4,5,6,7,8})),0))</f>
        <v>37.125</v>
      </c>
      <c r="AB382" s="54">
        <f>IF(Y382=0,0,IF(Y382&gt;7,SUM(LARGE(D382:W382,{1,2,3,4,5,6,7,8})),0))</f>
        <v>297</v>
      </c>
    </row>
    <row r="383" spans="1:28" ht="15.75">
      <c r="A383" s="55" t="s">
        <v>183</v>
      </c>
      <c r="B383" s="62" t="s">
        <v>9</v>
      </c>
      <c r="C383" s="63" t="s">
        <v>56</v>
      </c>
      <c r="D383" s="58"/>
      <c r="E383" s="58">
        <v>38</v>
      </c>
      <c r="F383" s="58"/>
      <c r="G383" s="58">
        <v>40</v>
      </c>
      <c r="H383" s="58">
        <v>36</v>
      </c>
      <c r="I383" s="58">
        <v>32</v>
      </c>
      <c r="J383" s="58">
        <v>34</v>
      </c>
      <c r="K383" s="58"/>
      <c r="L383" s="209">
        <v>38</v>
      </c>
      <c r="M383" s="243"/>
      <c r="N383" s="58"/>
      <c r="O383" s="58"/>
      <c r="P383" s="58">
        <v>31</v>
      </c>
      <c r="Q383" s="58">
        <v>39</v>
      </c>
      <c r="R383" s="58"/>
      <c r="S383" s="58"/>
      <c r="T383" s="58"/>
      <c r="U383" s="58"/>
      <c r="V383" s="59"/>
      <c r="W383" s="58"/>
      <c r="X383" s="61"/>
      <c r="Y383" s="53">
        <f>COUNT(D383:W383)</f>
        <v>8</v>
      </c>
      <c r="Z383" s="54">
        <f>IF(Y383=0,0,AVERAGE(D383:W383))</f>
        <v>36</v>
      </c>
      <c r="AA383" s="54">
        <f>IF(Y383=0,0,IF(Y383&gt;7,AVERAGE(LARGE(D383:W383,{1,2,3,4,5,6,7,8})),0))</f>
        <v>36</v>
      </c>
      <c r="AB383" s="54">
        <f>IF(Y383=0,0,IF(Y383&gt;7,SUM(LARGE(D383:W383,{1,2,3,4,5,6,7,8})),0))</f>
        <v>288</v>
      </c>
    </row>
    <row r="384" spans="1:28" ht="15.75">
      <c r="A384" s="55" t="s">
        <v>64</v>
      </c>
      <c r="B384" s="62" t="s">
        <v>8</v>
      </c>
      <c r="C384" s="63" t="s">
        <v>56</v>
      </c>
      <c r="D384" s="58">
        <v>33</v>
      </c>
      <c r="E384" s="58">
        <v>35</v>
      </c>
      <c r="F384" s="58">
        <v>34</v>
      </c>
      <c r="G384" s="58">
        <v>37</v>
      </c>
      <c r="H384" s="58"/>
      <c r="I384" s="58"/>
      <c r="J384" s="58"/>
      <c r="K384" s="58"/>
      <c r="L384" s="209">
        <v>37</v>
      </c>
      <c r="M384" s="243">
        <v>32</v>
      </c>
      <c r="N384" s="58"/>
      <c r="O384" s="58">
        <v>28</v>
      </c>
      <c r="P384" s="58">
        <v>30</v>
      </c>
      <c r="Q384" s="58">
        <v>39</v>
      </c>
      <c r="R384" s="58"/>
      <c r="S384" s="58"/>
      <c r="T384" s="58"/>
      <c r="U384" s="58"/>
      <c r="V384" s="59"/>
      <c r="W384" s="58"/>
      <c r="X384" s="61"/>
      <c r="Y384" s="53">
        <f>COUNT(D384:W384)</f>
        <v>9</v>
      </c>
      <c r="Z384" s="54">
        <f>IF(Y384=0,0,AVERAGE(D384:W384))</f>
        <v>33.888888888888886</v>
      </c>
      <c r="AA384" s="54">
        <f>IF(Y384=0,0,IF(Y384&gt;7,AVERAGE(LARGE(D384:W384,{1,2,3,4,5,6,7,8})),0))</f>
        <v>34.625</v>
      </c>
      <c r="AB384" s="54">
        <f>IF(Y384=0,0,IF(Y384&gt;7,SUM(LARGE(D384:W384,{1,2,3,4,5,6,7,8})),0))</f>
        <v>277</v>
      </c>
    </row>
    <row r="385" spans="1:28" ht="15.75">
      <c r="A385" s="55" t="s">
        <v>285</v>
      </c>
      <c r="B385" s="62" t="s">
        <v>8</v>
      </c>
      <c r="C385" s="63" t="s">
        <v>56</v>
      </c>
      <c r="D385" s="58"/>
      <c r="E385" s="58">
        <v>30</v>
      </c>
      <c r="F385" s="58">
        <v>31</v>
      </c>
      <c r="G385" s="58">
        <v>32</v>
      </c>
      <c r="H385" s="58"/>
      <c r="I385" s="58">
        <v>42</v>
      </c>
      <c r="J385" s="58">
        <v>17</v>
      </c>
      <c r="K385" s="58"/>
      <c r="L385" s="209"/>
      <c r="M385" s="243">
        <v>25</v>
      </c>
      <c r="N385" s="58"/>
      <c r="O385" s="58">
        <v>32</v>
      </c>
      <c r="P385" s="58"/>
      <c r="Q385" s="58">
        <v>39</v>
      </c>
      <c r="R385" s="58"/>
      <c r="S385" s="58"/>
      <c r="T385" s="58"/>
      <c r="U385" s="58"/>
      <c r="V385" s="59">
        <v>37</v>
      </c>
      <c r="W385" s="58">
        <v>33</v>
      </c>
      <c r="X385" s="61"/>
      <c r="Y385" s="53">
        <f>COUNT(D385:W385)</f>
        <v>10</v>
      </c>
      <c r="Z385" s="54">
        <f>IF(Y385=0,0,AVERAGE(D385:W385))</f>
        <v>31.8</v>
      </c>
      <c r="AA385" s="54">
        <f>IF(Y385=0,0,IF(Y385&gt;7,AVERAGE(LARGE(D385:W385,{1,2,3,4,5,6,7,8})),0))</f>
        <v>34.5</v>
      </c>
      <c r="AB385" s="54">
        <f>IF(Y385=0,0,IF(Y385&gt;7,SUM(LARGE(D385:W385,{1,2,3,4,5,6,7,8})),0))</f>
        <v>276</v>
      </c>
    </row>
    <row r="386" spans="1:28" ht="15.75">
      <c r="A386" s="55" t="s">
        <v>54</v>
      </c>
      <c r="B386" s="62" t="s">
        <v>10</v>
      </c>
      <c r="C386" s="63" t="s">
        <v>56</v>
      </c>
      <c r="D386" s="58"/>
      <c r="E386" s="58">
        <v>26</v>
      </c>
      <c r="F386" s="58">
        <v>34</v>
      </c>
      <c r="G386" s="58"/>
      <c r="H386" s="58"/>
      <c r="I386" s="58">
        <v>41</v>
      </c>
      <c r="J386" s="58">
        <v>27</v>
      </c>
      <c r="K386" s="58">
        <v>35</v>
      </c>
      <c r="L386" s="209"/>
      <c r="M386" s="243">
        <v>26</v>
      </c>
      <c r="N386" s="58">
        <v>28</v>
      </c>
      <c r="O386" s="58">
        <v>32</v>
      </c>
      <c r="P386" s="58">
        <v>29</v>
      </c>
      <c r="Q386" s="58">
        <v>36</v>
      </c>
      <c r="R386" s="58"/>
      <c r="S386" s="58"/>
      <c r="T386" s="58"/>
      <c r="U386" s="58"/>
      <c r="V386" s="59"/>
      <c r="W386" s="58"/>
      <c r="X386" s="61"/>
      <c r="Y386" s="53">
        <f>COUNT(D386:W386)</f>
        <v>10</v>
      </c>
      <c r="Z386" s="54">
        <f>IF(Y386=0,0,AVERAGE(D386:W386))</f>
        <v>31.4</v>
      </c>
      <c r="AA386" s="54">
        <f>IF(Y386=0,0,IF(Y386&gt;7,AVERAGE(LARGE(D386:W386,{1,2,3,4,5,6,7,8})),0))</f>
        <v>32.75</v>
      </c>
      <c r="AB386" s="54">
        <f>IF(Y386=0,0,IF(Y386&gt;7,SUM(LARGE(D386:W386,{1,2,3,4,5,6,7,8})),0))</f>
        <v>262</v>
      </c>
    </row>
    <row r="387" spans="1:28" ht="15.75">
      <c r="A387" s="55" t="s">
        <v>420</v>
      </c>
      <c r="B387" s="62" t="s">
        <v>11</v>
      </c>
      <c r="C387" s="63" t="s">
        <v>56</v>
      </c>
      <c r="D387" s="58"/>
      <c r="E387" s="58"/>
      <c r="F387" s="58"/>
      <c r="G387" s="58">
        <v>44</v>
      </c>
      <c r="H387" s="58"/>
      <c r="I387" s="58"/>
      <c r="J387" s="58">
        <v>44</v>
      </c>
      <c r="K387" s="58"/>
      <c r="L387" s="209">
        <v>44</v>
      </c>
      <c r="M387" s="243">
        <v>42</v>
      </c>
      <c r="N387" s="58">
        <v>37</v>
      </c>
      <c r="O387" s="58">
        <v>33</v>
      </c>
      <c r="P387" s="58"/>
      <c r="Q387" s="58"/>
      <c r="R387" s="58"/>
      <c r="S387" s="58"/>
      <c r="T387" s="58"/>
      <c r="U387" s="58"/>
      <c r="V387" s="59">
        <v>46</v>
      </c>
      <c r="W387" s="58"/>
      <c r="X387" s="61"/>
      <c r="Y387" s="53">
        <f>COUNT(D387:W387)</f>
        <v>7</v>
      </c>
      <c r="Z387" s="54">
        <f>IF(Y387=0,0,AVERAGE(D387:W387))</f>
        <v>41.428571428571431</v>
      </c>
      <c r="AA387" s="54">
        <f>IF(Y387=0,0,IF(Y387&gt;7,AVERAGE(LARGE(D387:W387,{1,2,3,4,5,6,7,8})),0))</f>
        <v>0</v>
      </c>
      <c r="AB387" s="54">
        <f>IF(Y387=0,0,IF(Y387&gt;7,SUM(LARGE(D387:W387,{1,2,3,4,5,6,7,8})),0))</f>
        <v>0</v>
      </c>
    </row>
    <row r="388" spans="1:28" ht="15.75">
      <c r="A388" s="71" t="s">
        <v>355</v>
      </c>
      <c r="B388" s="62" t="s">
        <v>8</v>
      </c>
      <c r="C388" s="63" t="s">
        <v>56</v>
      </c>
      <c r="D388" s="58"/>
      <c r="E388" s="58"/>
      <c r="F388" s="58"/>
      <c r="G388" s="58"/>
      <c r="H388" s="58"/>
      <c r="I388" s="58">
        <v>38</v>
      </c>
      <c r="J388" s="58">
        <v>39</v>
      </c>
      <c r="K388" s="58"/>
      <c r="L388" s="209">
        <v>39</v>
      </c>
      <c r="M388" s="243">
        <v>32</v>
      </c>
      <c r="N388" s="58"/>
      <c r="O388" s="58">
        <v>39</v>
      </c>
      <c r="P388" s="58"/>
      <c r="Q388" s="58">
        <v>42</v>
      </c>
      <c r="R388" s="58"/>
      <c r="S388" s="58"/>
      <c r="T388" s="58"/>
      <c r="U388" s="58"/>
      <c r="V388" s="59">
        <v>44</v>
      </c>
      <c r="W388" s="58"/>
      <c r="X388" s="61"/>
      <c r="Y388" s="53">
        <f>COUNT(D388:W388)</f>
        <v>7</v>
      </c>
      <c r="Z388" s="54">
        <f>IF(Y388=0,0,AVERAGE(D388:W388))</f>
        <v>39</v>
      </c>
      <c r="AA388" s="54">
        <f>IF(Y388=0,0,IF(Y388&gt;7,AVERAGE(LARGE(D388:W388,{1,2,3,4,5,6,7,8})),0))</f>
        <v>0</v>
      </c>
      <c r="AB388" s="54">
        <f>IF(Y388=0,0,IF(Y388&gt;7,SUM(LARGE(D388:W388,{1,2,3,4,5,6,7,8})),0))</f>
        <v>0</v>
      </c>
    </row>
    <row r="389" spans="1:28" ht="15.75">
      <c r="A389" s="55" t="s">
        <v>131</v>
      </c>
      <c r="B389" s="62" t="s">
        <v>11</v>
      </c>
      <c r="C389" s="63" t="s">
        <v>56</v>
      </c>
      <c r="D389" s="58"/>
      <c r="E389" s="58"/>
      <c r="F389" s="58">
        <v>36</v>
      </c>
      <c r="G389" s="58">
        <v>32</v>
      </c>
      <c r="H389" s="58">
        <v>39</v>
      </c>
      <c r="I389" s="58">
        <v>36</v>
      </c>
      <c r="J389" s="58"/>
      <c r="K389" s="58"/>
      <c r="L389" s="209">
        <v>39</v>
      </c>
      <c r="M389" s="243"/>
      <c r="N389" s="58"/>
      <c r="O389" s="58"/>
      <c r="P389" s="58"/>
      <c r="Q389" s="58"/>
      <c r="R389" s="58"/>
      <c r="S389" s="58"/>
      <c r="T389" s="58"/>
      <c r="U389" s="58"/>
      <c r="V389" s="59">
        <v>41</v>
      </c>
      <c r="W389" s="58">
        <v>39</v>
      </c>
      <c r="X389" s="61"/>
      <c r="Y389" s="53">
        <f>COUNT(D389:W389)</f>
        <v>7</v>
      </c>
      <c r="Z389" s="54">
        <f>IF(Y389=0,0,AVERAGE(D389:W389))</f>
        <v>37.428571428571431</v>
      </c>
      <c r="AA389" s="54">
        <f>IF(Y389=0,0,IF(Y389&gt;7,AVERAGE(LARGE(D389:W389,{1,2,3,4,5,6,7,8})),0))</f>
        <v>0</v>
      </c>
      <c r="AB389" s="54">
        <f>IF(Y389=0,0,IF(Y389&gt;7,SUM(LARGE(D389:W389,{1,2,3,4,5,6,7,8})),0))</f>
        <v>0</v>
      </c>
    </row>
    <row r="390" spans="1:28" ht="15.75">
      <c r="A390" s="55" t="s">
        <v>101</v>
      </c>
      <c r="B390" s="62" t="s">
        <v>11</v>
      </c>
      <c r="C390" s="63" t="s">
        <v>56</v>
      </c>
      <c r="D390" s="58">
        <v>41</v>
      </c>
      <c r="E390" s="58">
        <v>39</v>
      </c>
      <c r="F390" s="58">
        <v>29</v>
      </c>
      <c r="G390" s="58">
        <v>33</v>
      </c>
      <c r="H390" s="58"/>
      <c r="I390" s="58">
        <v>37</v>
      </c>
      <c r="J390" s="58">
        <v>36</v>
      </c>
      <c r="K390" s="58"/>
      <c r="L390" s="209">
        <v>40</v>
      </c>
      <c r="M390" s="243"/>
      <c r="N390" s="58"/>
      <c r="O390" s="58"/>
      <c r="P390" s="58"/>
      <c r="Q390" s="58"/>
      <c r="R390" s="58"/>
      <c r="S390" s="58"/>
      <c r="T390" s="58"/>
      <c r="U390" s="58"/>
      <c r="V390" s="59"/>
      <c r="W390" s="58"/>
      <c r="X390" s="61"/>
      <c r="Y390" s="53">
        <f>COUNT(D390:W390)</f>
        <v>7</v>
      </c>
      <c r="Z390" s="54">
        <f>IF(Y390=0,0,AVERAGE(D390:W390))</f>
        <v>36.428571428571431</v>
      </c>
      <c r="AA390" s="54">
        <f>IF(Y390=0,0,IF(Y390&gt;7,AVERAGE(LARGE(D390:W390,{1,2,3,4,5,6,7,8})),0))</f>
        <v>0</v>
      </c>
      <c r="AB390" s="54">
        <f>IF(Y390=0,0,IF(Y390&gt;7,SUM(LARGE(D390:W390,{1,2,3,4,5,6,7,8})),0))</f>
        <v>0</v>
      </c>
    </row>
    <row r="391" spans="1:28" ht="15.75">
      <c r="A391" s="55" t="s">
        <v>376</v>
      </c>
      <c r="B391" s="62" t="s">
        <v>10</v>
      </c>
      <c r="C391" s="63" t="s">
        <v>56</v>
      </c>
      <c r="D391" s="58"/>
      <c r="E391" s="58">
        <v>22</v>
      </c>
      <c r="F391" s="58">
        <v>20</v>
      </c>
      <c r="G391" s="58"/>
      <c r="H391" s="58"/>
      <c r="I391" s="58"/>
      <c r="J391" s="58"/>
      <c r="K391" s="58">
        <v>29</v>
      </c>
      <c r="L391" s="209"/>
      <c r="M391" s="243">
        <v>31</v>
      </c>
      <c r="N391" s="58"/>
      <c r="O391" s="58">
        <v>30</v>
      </c>
      <c r="P391" s="58">
        <v>27</v>
      </c>
      <c r="Q391" s="58">
        <v>28</v>
      </c>
      <c r="R391" s="58"/>
      <c r="S391" s="58"/>
      <c r="T391" s="58"/>
      <c r="U391" s="58"/>
      <c r="V391" s="59"/>
      <c r="W391" s="58"/>
      <c r="X391" s="60"/>
      <c r="Y391" s="53">
        <f>COUNT(D391:W391)</f>
        <v>7</v>
      </c>
      <c r="Z391" s="54">
        <f>IF(Y391=0,0,AVERAGE(D391:W391))</f>
        <v>26.714285714285715</v>
      </c>
      <c r="AA391" s="54">
        <f>IF(Y391=0,0,IF(Y391&gt;7,AVERAGE(LARGE(D391:W391,{1,2,3,4,5,6,7,8})),0))</f>
        <v>0</v>
      </c>
      <c r="AB391" s="54">
        <f>IF(Y391=0,0,IF(Y391&gt;7,SUM(LARGE(D391:W391,{1,2,3,4,5,6,7,8})),0))</f>
        <v>0</v>
      </c>
    </row>
    <row r="392" spans="1:28" ht="15.75">
      <c r="A392" s="55" t="s">
        <v>291</v>
      </c>
      <c r="B392" s="62" t="s">
        <v>10</v>
      </c>
      <c r="C392" s="63" t="s">
        <v>56</v>
      </c>
      <c r="D392" s="58"/>
      <c r="E392" s="58"/>
      <c r="F392" s="58"/>
      <c r="G392" s="58">
        <v>41</v>
      </c>
      <c r="H392" s="58"/>
      <c r="I392" s="58">
        <v>41</v>
      </c>
      <c r="J392" s="58">
        <v>38</v>
      </c>
      <c r="K392" s="58">
        <v>43</v>
      </c>
      <c r="L392" s="209"/>
      <c r="M392" s="243"/>
      <c r="N392" s="58"/>
      <c r="O392" s="58"/>
      <c r="P392" s="58">
        <v>32</v>
      </c>
      <c r="Q392" s="58"/>
      <c r="R392" s="58"/>
      <c r="S392" s="58"/>
      <c r="T392" s="58"/>
      <c r="U392" s="58"/>
      <c r="V392" s="59"/>
      <c r="W392" s="58"/>
      <c r="X392" s="61"/>
      <c r="Y392" s="53">
        <f>COUNT(D392:W392)</f>
        <v>5</v>
      </c>
      <c r="Z392" s="54">
        <f>IF(Y392=0,0,AVERAGE(D392:W392))</f>
        <v>39</v>
      </c>
      <c r="AA392" s="54">
        <f>IF(Y392=0,0,IF(Y392&gt;7,AVERAGE(LARGE(D392:W392,{1,2,3,4,5,6,7,8})),0))</f>
        <v>0</v>
      </c>
      <c r="AB392" s="54">
        <f>IF(Y392=0,0,IF(Y392&gt;7,SUM(LARGE(D392:W392,{1,2,3,4,5,6,7,8})),0))</f>
        <v>0</v>
      </c>
    </row>
    <row r="393" spans="1:28" ht="15.75">
      <c r="A393" s="55" t="s">
        <v>165</v>
      </c>
      <c r="B393" s="62" t="s">
        <v>4</v>
      </c>
      <c r="C393" s="63" t="s">
        <v>56</v>
      </c>
      <c r="D393" s="58"/>
      <c r="E393" s="58"/>
      <c r="F393" s="58"/>
      <c r="G393" s="58"/>
      <c r="H393" s="58"/>
      <c r="I393" s="58"/>
      <c r="J393" s="58"/>
      <c r="K393" s="58"/>
      <c r="L393" s="209">
        <v>37</v>
      </c>
      <c r="M393" s="243">
        <v>33</v>
      </c>
      <c r="N393" s="58"/>
      <c r="O393" s="58">
        <v>37</v>
      </c>
      <c r="P393" s="58">
        <v>35</v>
      </c>
      <c r="Q393" s="58">
        <v>39</v>
      </c>
      <c r="R393" s="58"/>
      <c r="S393" s="58"/>
      <c r="T393" s="58"/>
      <c r="U393" s="58"/>
      <c r="V393" s="59"/>
      <c r="W393" s="58"/>
      <c r="X393" s="61"/>
      <c r="Y393" s="53">
        <f>COUNT(D393:W393)</f>
        <v>5</v>
      </c>
      <c r="Z393" s="54">
        <f>IF(Y393=0,0,AVERAGE(D393:W393))</f>
        <v>36.200000000000003</v>
      </c>
      <c r="AA393" s="54">
        <f>IF(Y393=0,0,IF(Y393&gt;7,AVERAGE(LARGE(D393:W393,{1,2,3,4,5,6,7,8})),0))</f>
        <v>0</v>
      </c>
      <c r="AB393" s="54">
        <f>IF(Y393=0,0,IF(Y393&gt;7,SUM(LARGE(D393:W393,{1,2,3,4,5,6,7,8})),0))</f>
        <v>0</v>
      </c>
    </row>
    <row r="394" spans="1:28" ht="15.75">
      <c r="A394" s="55" t="s">
        <v>209</v>
      </c>
      <c r="B394" s="62" t="s">
        <v>4</v>
      </c>
      <c r="C394" s="63" t="s">
        <v>56</v>
      </c>
      <c r="D394" s="58"/>
      <c r="E394" s="58">
        <v>37</v>
      </c>
      <c r="F394" s="58">
        <v>46</v>
      </c>
      <c r="G394" s="58"/>
      <c r="H394" s="58"/>
      <c r="I394" s="58">
        <v>41</v>
      </c>
      <c r="J394" s="58"/>
      <c r="K394" s="58"/>
      <c r="L394" s="209"/>
      <c r="M394" s="243"/>
      <c r="N394" s="58"/>
      <c r="O394" s="58">
        <v>33</v>
      </c>
      <c r="P394" s="58"/>
      <c r="Q394" s="58"/>
      <c r="R394" s="58"/>
      <c r="S394" s="58"/>
      <c r="T394" s="58"/>
      <c r="U394" s="58"/>
      <c r="V394" s="59"/>
      <c r="W394" s="58"/>
      <c r="X394" s="61"/>
      <c r="Y394" s="53">
        <f>COUNT(D394:W394)</f>
        <v>4</v>
      </c>
      <c r="Z394" s="54">
        <f>IF(Y394=0,0,AVERAGE(D394:W394))</f>
        <v>39.25</v>
      </c>
      <c r="AA394" s="54">
        <f>IF(Y394=0,0,IF(Y394&gt;7,AVERAGE(LARGE(D394:W394,{1,2,3,4,5,6,7,8})),0))</f>
        <v>0</v>
      </c>
      <c r="AB394" s="54">
        <f>IF(Y394=0,0,IF(Y394&gt;7,SUM(LARGE(D394:W394,{1,2,3,4,5,6,7,8})),0))</f>
        <v>0</v>
      </c>
    </row>
    <row r="395" spans="1:28" ht="15.75">
      <c r="A395" s="290" t="s">
        <v>405</v>
      </c>
      <c r="B395" s="62" t="s">
        <v>6</v>
      </c>
      <c r="C395" s="292" t="s">
        <v>56</v>
      </c>
      <c r="D395" s="67"/>
      <c r="E395" s="67"/>
      <c r="F395" s="67"/>
      <c r="G395" s="67"/>
      <c r="H395" s="67"/>
      <c r="I395" s="67"/>
      <c r="J395" s="67"/>
      <c r="K395" s="58"/>
      <c r="L395" s="210">
        <v>38</v>
      </c>
      <c r="M395" s="243">
        <v>32</v>
      </c>
      <c r="N395" s="67">
        <v>34</v>
      </c>
      <c r="O395" s="67">
        <v>40</v>
      </c>
      <c r="P395" s="67"/>
      <c r="Q395" s="67"/>
      <c r="R395" s="67"/>
      <c r="S395" s="67"/>
      <c r="T395" s="67"/>
      <c r="U395" s="67"/>
      <c r="V395" s="68"/>
      <c r="W395" s="67"/>
      <c r="X395" s="259"/>
      <c r="Y395" s="53">
        <f>COUNT(D395:W395)</f>
        <v>4</v>
      </c>
      <c r="Z395" s="54">
        <f>IF(Y395=0,0,AVERAGE(D395:W395))</f>
        <v>36</v>
      </c>
      <c r="AA395" s="54">
        <f>IF(Y395=0,0,IF(Y395&gt;7,AVERAGE(LARGE(D395:W395,{1,2,3,4,5,6,7,8})),0))</f>
        <v>0</v>
      </c>
      <c r="AB395" s="54">
        <f>IF(Y395=0,0,IF(Y395&gt;7,SUM(LARGE(D395:W395,{1,2,3,4,5,6,7,8})),0))</f>
        <v>0</v>
      </c>
    </row>
    <row r="396" spans="1:28" ht="15.75">
      <c r="A396" s="75" t="s">
        <v>263</v>
      </c>
      <c r="B396" s="62" t="s">
        <v>6</v>
      </c>
      <c r="C396" s="63" t="s">
        <v>56</v>
      </c>
      <c r="D396" s="58">
        <v>25</v>
      </c>
      <c r="E396" s="58">
        <v>33</v>
      </c>
      <c r="F396" s="58"/>
      <c r="G396" s="58">
        <v>25</v>
      </c>
      <c r="H396" s="58"/>
      <c r="I396" s="58"/>
      <c r="J396" s="58"/>
      <c r="K396" s="58"/>
      <c r="L396" s="209"/>
      <c r="M396" s="243">
        <v>30</v>
      </c>
      <c r="N396" s="58"/>
      <c r="O396" s="58"/>
      <c r="P396" s="58"/>
      <c r="Q396" s="58"/>
      <c r="R396" s="58"/>
      <c r="S396" s="58"/>
      <c r="T396" s="58"/>
      <c r="U396" s="58"/>
      <c r="V396" s="59"/>
      <c r="W396" s="58"/>
      <c r="X396" s="61"/>
      <c r="Y396" s="53">
        <f>COUNT(D396:W396)</f>
        <v>4</v>
      </c>
      <c r="Z396" s="54">
        <f>IF(Y396=0,0,AVERAGE(D396:W396))</f>
        <v>28.25</v>
      </c>
      <c r="AA396" s="54">
        <f>IF(Y396=0,0,IF(Y396&gt;7,AVERAGE(LARGE(D396:W396,{1,2,3,4,5,6,7,8})),0))</f>
        <v>0</v>
      </c>
      <c r="AB396" s="54">
        <f>IF(Y396=0,0,IF(Y396&gt;7,SUM(LARGE(D396:W396,{1,2,3,4,5,6,7,8})),0))</f>
        <v>0</v>
      </c>
    </row>
    <row r="397" spans="1:28" ht="15.75">
      <c r="A397" s="75" t="s">
        <v>301</v>
      </c>
      <c r="B397" s="62" t="s">
        <v>11</v>
      </c>
      <c r="C397" s="63" t="s">
        <v>56</v>
      </c>
      <c r="D397" s="58"/>
      <c r="E397" s="58"/>
      <c r="F397" s="58">
        <v>44</v>
      </c>
      <c r="G397" s="58"/>
      <c r="H397" s="58"/>
      <c r="I397" s="58"/>
      <c r="J397" s="58"/>
      <c r="K397" s="58">
        <v>41</v>
      </c>
      <c r="L397" s="209">
        <v>45</v>
      </c>
      <c r="M397" s="243"/>
      <c r="N397" s="58"/>
      <c r="O397" s="58"/>
      <c r="P397" s="58"/>
      <c r="Q397" s="58"/>
      <c r="R397" s="58"/>
      <c r="S397" s="58"/>
      <c r="T397" s="59"/>
      <c r="U397" s="58"/>
      <c r="V397" s="59"/>
      <c r="W397" s="58"/>
      <c r="X397" s="61"/>
      <c r="Y397" s="53">
        <f>COUNT(D397:W397)</f>
        <v>3</v>
      </c>
      <c r="Z397" s="54">
        <f>IF(Y397=0,0,AVERAGE(D397:W397))</f>
        <v>43.333333333333336</v>
      </c>
      <c r="AA397" s="54">
        <f>IF(Y397=0,0,IF(Y397&gt;7,AVERAGE(LARGE(D397:W397,{1,2,3,4,5,6,7,8})),0))</f>
        <v>0</v>
      </c>
      <c r="AB397" s="54">
        <f>IF(Y397=0,0,IF(Y397&gt;7,SUM(LARGE(D397:W397,{1,2,3,4,5,6,7,8})),0))</f>
        <v>0</v>
      </c>
    </row>
    <row r="398" spans="1:28" ht="15.75">
      <c r="A398" s="75" t="s">
        <v>103</v>
      </c>
      <c r="B398" s="62" t="s">
        <v>7</v>
      </c>
      <c r="C398" s="63" t="s">
        <v>56</v>
      </c>
      <c r="D398" s="58">
        <v>41</v>
      </c>
      <c r="E398" s="58"/>
      <c r="F398" s="58"/>
      <c r="G398" s="58"/>
      <c r="H398" s="58"/>
      <c r="I398" s="58"/>
      <c r="J398" s="58"/>
      <c r="K398" s="58"/>
      <c r="L398" s="209"/>
      <c r="M398" s="243"/>
      <c r="N398" s="58"/>
      <c r="O398" s="58">
        <v>43</v>
      </c>
      <c r="P398" s="58">
        <v>40</v>
      </c>
      <c r="Q398" s="58"/>
      <c r="R398" s="58"/>
      <c r="S398" s="58"/>
      <c r="T398" s="58"/>
      <c r="U398" s="58"/>
      <c r="V398" s="59"/>
      <c r="W398" s="58"/>
      <c r="X398" s="61"/>
      <c r="Y398" s="53">
        <f>COUNT(D398:W398)</f>
        <v>3</v>
      </c>
      <c r="Z398" s="54">
        <f>IF(Y398=0,0,AVERAGE(D398:W398))</f>
        <v>41.333333333333336</v>
      </c>
      <c r="AA398" s="54">
        <f>IF(Y398=0,0,IF(Y398&gt;7,AVERAGE(LARGE(D398:W398,{1,2,3,4,5,6,7,8})),0))</f>
        <v>0</v>
      </c>
      <c r="AB398" s="54">
        <f>IF(Y398=0,0,IF(Y398&gt;7,SUM(LARGE(D398:W398,{1,2,3,4,5,6,7,8})),0))</f>
        <v>0</v>
      </c>
    </row>
    <row r="399" spans="1:28" ht="15.75">
      <c r="A399" s="75" t="s">
        <v>307</v>
      </c>
      <c r="B399" s="62" t="s">
        <v>6</v>
      </c>
      <c r="C399" s="63" t="s">
        <v>56</v>
      </c>
      <c r="D399" s="58"/>
      <c r="E399" s="58">
        <v>42</v>
      </c>
      <c r="F399" s="58">
        <v>42</v>
      </c>
      <c r="G399" s="58">
        <v>40</v>
      </c>
      <c r="H399" s="58"/>
      <c r="I399" s="58"/>
      <c r="J399" s="58"/>
      <c r="K399" s="58"/>
      <c r="L399" s="209"/>
      <c r="M399" s="243"/>
      <c r="N399" s="58"/>
      <c r="O399" s="58"/>
      <c r="P399" s="58"/>
      <c r="Q399" s="58"/>
      <c r="R399" s="58"/>
      <c r="S399" s="58"/>
      <c r="T399" s="58"/>
      <c r="U399" s="58"/>
      <c r="V399" s="59"/>
      <c r="W399" s="58"/>
      <c r="X399" s="61"/>
      <c r="Y399" s="53">
        <f>COUNT(D399:W399)</f>
        <v>3</v>
      </c>
      <c r="Z399" s="54">
        <f>IF(Y399=0,0,AVERAGE(D399:W399))</f>
        <v>41.333333333333336</v>
      </c>
      <c r="AA399" s="54">
        <f>IF(Y399=0,0,IF(Y399&gt;7,AVERAGE(LARGE(D399:W399,{1,2,3,4,5,6,7,8})),0))</f>
        <v>0</v>
      </c>
      <c r="AB399" s="54">
        <f>IF(Y399=0,0,IF(Y399&gt;7,SUM(LARGE(D399:W399,{1,2,3,4,5,6,7,8})),0))</f>
        <v>0</v>
      </c>
    </row>
    <row r="400" spans="1:28" ht="15.75">
      <c r="A400" s="75" t="s">
        <v>257</v>
      </c>
      <c r="B400" s="62" t="s">
        <v>4</v>
      </c>
      <c r="C400" s="63" t="s">
        <v>56</v>
      </c>
      <c r="D400" s="58"/>
      <c r="E400" s="58">
        <v>42</v>
      </c>
      <c r="F400" s="58"/>
      <c r="G400" s="58">
        <v>44</v>
      </c>
      <c r="H400" s="58"/>
      <c r="I400" s="58"/>
      <c r="J400" s="58"/>
      <c r="K400" s="58"/>
      <c r="L400" s="209"/>
      <c r="M400" s="243"/>
      <c r="N400" s="58"/>
      <c r="O400" s="58"/>
      <c r="P400" s="58"/>
      <c r="Q400" s="58"/>
      <c r="R400" s="58"/>
      <c r="S400" s="58"/>
      <c r="T400" s="58"/>
      <c r="U400" s="58"/>
      <c r="V400" s="59"/>
      <c r="W400" s="58"/>
      <c r="X400" s="61"/>
      <c r="Y400" s="53">
        <f>COUNT(D400:W400)</f>
        <v>2</v>
      </c>
      <c r="Z400" s="54">
        <f>IF(Y400=0,0,AVERAGE(D400:W400))</f>
        <v>43</v>
      </c>
      <c r="AA400" s="54">
        <f>IF(Y400=0,0,IF(Y400&gt;7,AVERAGE(LARGE(D400:W400,{1,2,3,4,5,6,7,8})),0))</f>
        <v>0</v>
      </c>
      <c r="AB400" s="54">
        <f>IF(Y400=0,0,IF(Y400&gt;7,SUM(LARGE(D400:W400,{1,2,3,4,5,6,7,8})),0))</f>
        <v>0</v>
      </c>
    </row>
    <row r="401" spans="1:28" ht="15.75">
      <c r="A401" s="75" t="s">
        <v>59</v>
      </c>
      <c r="B401" s="62" t="s">
        <v>4</v>
      </c>
      <c r="C401" s="63" t="s">
        <v>56</v>
      </c>
      <c r="D401" s="58"/>
      <c r="E401" s="58"/>
      <c r="F401" s="58">
        <v>26</v>
      </c>
      <c r="G401" s="58"/>
      <c r="H401" s="58"/>
      <c r="I401" s="58">
        <v>37</v>
      </c>
      <c r="J401" s="58"/>
      <c r="K401" s="58"/>
      <c r="L401" s="209"/>
      <c r="M401" s="243"/>
      <c r="N401" s="58"/>
      <c r="O401" s="58"/>
      <c r="P401" s="58"/>
      <c r="Q401" s="58"/>
      <c r="R401" s="58"/>
      <c r="S401" s="58"/>
      <c r="T401" s="58"/>
      <c r="U401" s="58"/>
      <c r="V401" s="59"/>
      <c r="W401" s="58"/>
      <c r="X401" s="61"/>
      <c r="Y401" s="53">
        <f>COUNT(D401:W401)</f>
        <v>2</v>
      </c>
      <c r="Z401" s="54">
        <f>IF(Y401=0,0,AVERAGE(D401:W401))</f>
        <v>31.5</v>
      </c>
      <c r="AA401" s="54">
        <f>IF(Y401=0,0,IF(Y401&gt;7,AVERAGE(LARGE(D401:W401,{1,2,3,4,5,6,7,8})),0))</f>
        <v>0</v>
      </c>
      <c r="AB401" s="54">
        <f>IF(Y401=0,0,IF(Y401&gt;7,SUM(LARGE(D401:W401,{1,2,3,4,5,6,7,8})),0))</f>
        <v>0</v>
      </c>
    </row>
    <row r="402" spans="1:28" ht="15.75">
      <c r="A402" s="75" t="s">
        <v>470</v>
      </c>
      <c r="B402" s="62" t="s">
        <v>4</v>
      </c>
      <c r="C402" s="63" t="s">
        <v>56</v>
      </c>
      <c r="D402" s="58"/>
      <c r="E402" s="58"/>
      <c r="F402" s="58">
        <v>25</v>
      </c>
      <c r="G402" s="58"/>
      <c r="H402" s="58"/>
      <c r="I402" s="58">
        <v>17</v>
      </c>
      <c r="J402" s="58"/>
      <c r="K402" s="58"/>
      <c r="L402" s="209"/>
      <c r="M402" s="243"/>
      <c r="N402" s="58"/>
      <c r="O402" s="58"/>
      <c r="P402" s="58"/>
      <c r="Q402" s="58"/>
      <c r="R402" s="58"/>
      <c r="S402" s="58"/>
      <c r="T402" s="59"/>
      <c r="U402" s="58"/>
      <c r="V402" s="59"/>
      <c r="W402" s="58"/>
      <c r="X402" s="61"/>
      <c r="Y402" s="53">
        <f>COUNT(D402:W402)</f>
        <v>2</v>
      </c>
      <c r="Z402" s="54">
        <f>IF(Y402=0,0,AVERAGE(D402:W402))</f>
        <v>21</v>
      </c>
      <c r="AA402" s="54">
        <f>IF(Y402=0,0,IF(Y402&gt;7,AVERAGE(LARGE(D402:W402,{1,2,3,4,5,6,7,8})),0))</f>
        <v>0</v>
      </c>
      <c r="AB402" s="54">
        <f>IF(Y402=0,0,IF(Y402&gt;7,SUM(LARGE(D402:W402,{1,2,3,4,5,6,7,8})),0))</f>
        <v>0</v>
      </c>
    </row>
    <row r="403" spans="1:28" ht="15.75">
      <c r="A403" s="75" t="s">
        <v>74</v>
      </c>
      <c r="B403" s="62" t="s">
        <v>7</v>
      </c>
      <c r="C403" s="63" t="s">
        <v>56</v>
      </c>
      <c r="D403" s="58"/>
      <c r="E403" s="58"/>
      <c r="F403" s="58"/>
      <c r="G403" s="58"/>
      <c r="H403" s="58">
        <v>39</v>
      </c>
      <c r="I403" s="58"/>
      <c r="J403" s="58"/>
      <c r="K403" s="58"/>
      <c r="L403" s="209"/>
      <c r="M403" s="243"/>
      <c r="N403" s="58"/>
      <c r="O403" s="58"/>
      <c r="P403" s="58"/>
      <c r="Q403" s="58"/>
      <c r="R403" s="58"/>
      <c r="S403" s="58"/>
      <c r="T403" s="58"/>
      <c r="U403" s="58"/>
      <c r="V403" s="59"/>
      <c r="W403" s="58"/>
      <c r="X403" s="61"/>
      <c r="Y403" s="53">
        <f>COUNT(D403:W403)</f>
        <v>1</v>
      </c>
      <c r="Z403" s="54">
        <f>IF(Y403=0,0,AVERAGE(D403:W403))</f>
        <v>39</v>
      </c>
      <c r="AA403" s="54">
        <f>IF(Y403=0,0,IF(Y403&gt;7,AVERAGE(LARGE(D403:W403,{1,2,3,4,5,6,7,8})),0))</f>
        <v>0</v>
      </c>
      <c r="AB403" s="54">
        <f>IF(Y403=0,0,IF(Y403&gt;7,SUM(LARGE(D403:W403,{1,2,3,4,5,6,7,8})),0))</f>
        <v>0</v>
      </c>
    </row>
    <row r="404" spans="1:28" ht="15.75">
      <c r="A404" s="75" t="s">
        <v>245</v>
      </c>
      <c r="B404" s="62" t="s">
        <v>4</v>
      </c>
      <c r="C404" s="63" t="s">
        <v>56</v>
      </c>
      <c r="D404" s="58">
        <v>38</v>
      </c>
      <c r="E404" s="58"/>
      <c r="F404" s="58"/>
      <c r="G404" s="58"/>
      <c r="H404" s="58"/>
      <c r="I404" s="58"/>
      <c r="J404" s="58"/>
      <c r="K404" s="58"/>
      <c r="L404" s="209"/>
      <c r="M404" s="243"/>
      <c r="N404" s="58"/>
      <c r="O404" s="58"/>
      <c r="P404" s="58"/>
      <c r="Q404" s="58"/>
      <c r="R404" s="58"/>
      <c r="S404" s="58"/>
      <c r="T404" s="58"/>
      <c r="U404" s="58"/>
      <c r="V404" s="59"/>
      <c r="W404" s="58"/>
      <c r="X404" s="61"/>
      <c r="Y404" s="53">
        <f>COUNT(D404:W404)</f>
        <v>1</v>
      </c>
      <c r="Z404" s="54">
        <f>IF(Y404=0,0,AVERAGE(D404:W404))</f>
        <v>38</v>
      </c>
      <c r="AA404" s="54">
        <f>IF(Y404=0,0,IF(Y404&gt;7,AVERAGE(LARGE(D404:W404,{1,2,3,4,5,6,7,8})),0))</f>
        <v>0</v>
      </c>
      <c r="AB404" s="54">
        <f>IF(Y404=0,0,IF(Y404&gt;7,SUM(LARGE(D404:W404,{1,2,3,4,5,6,7,8})),0))</f>
        <v>0</v>
      </c>
    </row>
    <row r="405" spans="1:28" ht="15.75">
      <c r="A405" s="75" t="s">
        <v>410</v>
      </c>
      <c r="B405" s="62" t="s">
        <v>4</v>
      </c>
      <c r="C405" s="63" t="s">
        <v>56</v>
      </c>
      <c r="D405" s="58">
        <v>38</v>
      </c>
      <c r="E405" s="58"/>
      <c r="F405" s="58"/>
      <c r="G405" s="58"/>
      <c r="H405" s="58"/>
      <c r="I405" s="58"/>
      <c r="J405" s="58"/>
      <c r="K405" s="58"/>
      <c r="L405" s="209"/>
      <c r="M405" s="243"/>
      <c r="N405" s="58"/>
      <c r="O405" s="58"/>
      <c r="P405" s="58"/>
      <c r="Q405" s="58"/>
      <c r="R405" s="58"/>
      <c r="S405" s="58"/>
      <c r="T405" s="58"/>
      <c r="U405" s="58"/>
      <c r="V405" s="59"/>
      <c r="W405" s="58"/>
      <c r="X405" s="61"/>
      <c r="Y405" s="53">
        <f>COUNT(D405:W405)</f>
        <v>1</v>
      </c>
      <c r="Z405" s="54">
        <f>IF(Y405=0,0,AVERAGE(D405:W405))</f>
        <v>38</v>
      </c>
      <c r="AA405" s="54">
        <f>IF(Y405=0,0,IF(Y405&gt;7,AVERAGE(LARGE(D405:W405,{1,2,3,4,5,6,7,8})),0))</f>
        <v>0</v>
      </c>
      <c r="AB405" s="54">
        <f>IF(Y405=0,0,IF(Y405&gt;7,SUM(LARGE(D405:W405,{1,2,3,4,5,6,7,8})),0))</f>
        <v>0</v>
      </c>
    </row>
    <row r="406" spans="1:28" ht="15.75">
      <c r="A406" s="75" t="s">
        <v>65</v>
      </c>
      <c r="B406" s="62" t="s">
        <v>8</v>
      </c>
      <c r="C406" s="63" t="s">
        <v>56</v>
      </c>
      <c r="D406" s="58"/>
      <c r="E406" s="58"/>
      <c r="F406" s="58"/>
      <c r="G406" s="58">
        <v>37</v>
      </c>
      <c r="H406" s="58"/>
      <c r="I406" s="58"/>
      <c r="J406" s="58"/>
      <c r="K406" s="58"/>
      <c r="L406" s="209"/>
      <c r="M406" s="243"/>
      <c r="N406" s="58"/>
      <c r="O406" s="58"/>
      <c r="P406" s="58"/>
      <c r="Q406" s="58"/>
      <c r="R406" s="58"/>
      <c r="S406" s="58"/>
      <c r="T406" s="58"/>
      <c r="U406" s="58"/>
      <c r="V406" s="59"/>
      <c r="W406" s="58"/>
      <c r="X406" s="61"/>
      <c r="Y406" s="53">
        <f>COUNT(D406:W406)</f>
        <v>1</v>
      </c>
      <c r="Z406" s="54">
        <f>IF(Y406=0,0,AVERAGE(D406:W406))</f>
        <v>37</v>
      </c>
      <c r="AA406" s="54">
        <f>IF(Y406=0,0,IF(Y406&gt;7,AVERAGE(LARGE(D406:W406,{1,2,3,4,5,6,7,8})),0))</f>
        <v>0</v>
      </c>
      <c r="AB406" s="54">
        <f>IF(Y406=0,0,IF(Y406&gt;7,SUM(LARGE(D406:W406,{1,2,3,4,5,6,7,8})),0))</f>
        <v>0</v>
      </c>
    </row>
    <row r="407" spans="1:28" ht="15.75">
      <c r="A407" s="75" t="s">
        <v>279</v>
      </c>
      <c r="B407" s="62" t="s">
        <v>5</v>
      </c>
      <c r="C407" s="63" t="s">
        <v>56</v>
      </c>
      <c r="D407" s="58"/>
      <c r="E407" s="58"/>
      <c r="F407" s="58"/>
      <c r="G407" s="58">
        <v>35</v>
      </c>
      <c r="H407" s="58"/>
      <c r="I407" s="58"/>
      <c r="J407" s="58"/>
      <c r="K407" s="58"/>
      <c r="L407" s="209"/>
      <c r="M407" s="243"/>
      <c r="N407" s="58"/>
      <c r="O407" s="58"/>
      <c r="P407" s="58"/>
      <c r="Q407" s="58"/>
      <c r="R407" s="58"/>
      <c r="S407" s="58"/>
      <c r="T407" s="58"/>
      <c r="U407" s="58"/>
      <c r="V407" s="59"/>
      <c r="W407" s="58"/>
      <c r="X407" s="61"/>
      <c r="Y407" s="53">
        <f>COUNT(D407:W407)</f>
        <v>1</v>
      </c>
      <c r="Z407" s="54">
        <f>IF(Y407=0,0,AVERAGE(D407:W407))</f>
        <v>35</v>
      </c>
      <c r="AA407" s="54">
        <f>IF(Y407=0,0,IF(Y407&gt;7,AVERAGE(LARGE(D407:W407,{1,2,3,4,5,6,7,8})),0))</f>
        <v>0</v>
      </c>
      <c r="AB407" s="54">
        <f>IF(Y407=0,0,IF(Y407&gt;7,SUM(LARGE(D407:W407,{1,2,3,4,5,6,7,8})),0))</f>
        <v>0</v>
      </c>
    </row>
    <row r="408" spans="1:28" ht="15.75">
      <c r="A408" s="75" t="s">
        <v>461</v>
      </c>
      <c r="B408" s="62" t="s">
        <v>4</v>
      </c>
      <c r="C408" s="63" t="s">
        <v>56</v>
      </c>
      <c r="D408" s="58"/>
      <c r="E408" s="58"/>
      <c r="F408" s="58"/>
      <c r="G408" s="58"/>
      <c r="H408" s="58"/>
      <c r="I408" s="58"/>
      <c r="J408" s="58"/>
      <c r="K408" s="58"/>
      <c r="L408" s="209"/>
      <c r="M408" s="243"/>
      <c r="N408" s="58"/>
      <c r="O408" s="58"/>
      <c r="P408" s="58"/>
      <c r="Q408" s="58">
        <v>35</v>
      </c>
      <c r="R408" s="58"/>
      <c r="S408" s="58"/>
      <c r="T408" s="58"/>
      <c r="U408" s="58"/>
      <c r="V408" s="59"/>
      <c r="W408" s="58"/>
      <c r="X408" s="61"/>
      <c r="Y408" s="53">
        <f>COUNT(D408:W408)</f>
        <v>1</v>
      </c>
      <c r="Z408" s="54">
        <f>IF(Y408=0,0,AVERAGE(D408:W408))</f>
        <v>35</v>
      </c>
      <c r="AA408" s="54">
        <f>IF(Y408=0,0,IF(Y408&gt;7,AVERAGE(LARGE(D408:W408,{1,2,3,4,5,6,7,8})),0))</f>
        <v>0</v>
      </c>
      <c r="AB408" s="54">
        <f>IF(Y408=0,0,IF(Y408&gt;7,SUM(LARGE(D408:W408,{1,2,3,4,5,6,7,8})),0))</f>
        <v>0</v>
      </c>
    </row>
    <row r="409" spans="1:28" ht="15.75">
      <c r="A409" s="75" t="s">
        <v>134</v>
      </c>
      <c r="B409" s="62" t="s">
        <v>5</v>
      </c>
      <c r="C409" s="63" t="s">
        <v>56</v>
      </c>
      <c r="D409" s="58"/>
      <c r="E409" s="58">
        <v>34</v>
      </c>
      <c r="F409" s="58"/>
      <c r="G409" s="58"/>
      <c r="H409" s="58"/>
      <c r="I409" s="58"/>
      <c r="J409" s="58"/>
      <c r="K409" s="58"/>
      <c r="L409" s="209"/>
      <c r="M409" s="243"/>
      <c r="N409" s="58"/>
      <c r="O409" s="58"/>
      <c r="P409" s="58"/>
      <c r="Q409" s="58"/>
      <c r="R409" s="58"/>
      <c r="S409" s="58"/>
      <c r="T409" s="58"/>
      <c r="U409" s="58"/>
      <c r="V409" s="59"/>
      <c r="W409" s="58"/>
      <c r="X409" s="61"/>
      <c r="Y409" s="53">
        <f>COUNT(D409:W409)</f>
        <v>1</v>
      </c>
      <c r="Z409" s="54">
        <f>IF(Y409=0,0,AVERAGE(D409:W409))</f>
        <v>34</v>
      </c>
      <c r="AA409" s="54">
        <f>IF(Y409=0,0,IF(Y409&gt;7,AVERAGE(LARGE(D409:W409,{1,2,3,4,5,6,7,8})),0))</f>
        <v>0</v>
      </c>
      <c r="AB409" s="54">
        <f>IF(Y409=0,0,IF(Y409&gt;7,SUM(LARGE(D409:W409,{1,2,3,4,5,6,7,8})),0))</f>
        <v>0</v>
      </c>
    </row>
    <row r="410" spans="1:28" ht="15.75">
      <c r="A410" s="75" t="s">
        <v>246</v>
      </c>
      <c r="B410" s="62" t="s">
        <v>4</v>
      </c>
      <c r="C410" s="63" t="s">
        <v>56</v>
      </c>
      <c r="D410" s="58">
        <v>34</v>
      </c>
      <c r="E410" s="58"/>
      <c r="F410" s="58"/>
      <c r="G410" s="58"/>
      <c r="H410" s="58"/>
      <c r="I410" s="58"/>
      <c r="J410" s="58"/>
      <c r="K410" s="58"/>
      <c r="L410" s="209"/>
      <c r="M410" s="243"/>
      <c r="N410" s="58"/>
      <c r="O410" s="58"/>
      <c r="P410" s="58"/>
      <c r="Q410" s="58"/>
      <c r="R410" s="58"/>
      <c r="S410" s="58"/>
      <c r="T410" s="58"/>
      <c r="U410" s="58"/>
      <c r="V410" s="59"/>
      <c r="W410" s="58"/>
      <c r="X410" s="61"/>
      <c r="Y410" s="53">
        <f>COUNT(D410:W410)</f>
        <v>1</v>
      </c>
      <c r="Z410" s="54">
        <f>IF(Y410=0,0,AVERAGE(D410:W410))</f>
        <v>34</v>
      </c>
      <c r="AA410" s="54">
        <f>IF(Y410=0,0,IF(Y410&gt;7,AVERAGE(LARGE(D410:W410,{1,2,3,4,5,6,7,8})),0))</f>
        <v>0</v>
      </c>
      <c r="AB410" s="54">
        <f>IF(Y410=0,0,IF(Y410&gt;7,SUM(LARGE(D410:W410,{1,2,3,4,5,6,7,8})),0))</f>
        <v>0</v>
      </c>
    </row>
    <row r="411" spans="1:28" ht="15.75">
      <c r="A411" s="76" t="s">
        <v>300</v>
      </c>
      <c r="B411" s="61" t="s">
        <v>7</v>
      </c>
      <c r="C411" s="63" t="s">
        <v>56</v>
      </c>
      <c r="D411" s="58"/>
      <c r="E411" s="58"/>
      <c r="F411" s="58"/>
      <c r="G411" s="58"/>
      <c r="H411" s="58"/>
      <c r="I411" s="58"/>
      <c r="J411" s="58"/>
      <c r="K411" s="58"/>
      <c r="L411" s="209"/>
      <c r="M411" s="243"/>
      <c r="N411" s="58">
        <v>32</v>
      </c>
      <c r="O411" s="58"/>
      <c r="P411" s="58"/>
      <c r="Q411" s="58"/>
      <c r="R411" s="58"/>
      <c r="S411" s="58"/>
      <c r="T411" s="58"/>
      <c r="U411" s="58"/>
      <c r="V411" s="59"/>
      <c r="W411" s="58"/>
      <c r="X411" s="61"/>
      <c r="Y411" s="53">
        <f>COUNT(D411:W411)</f>
        <v>1</v>
      </c>
      <c r="Z411" s="54">
        <f>IF(Y411=0,0,AVERAGE(D411:W411))</f>
        <v>32</v>
      </c>
      <c r="AA411" s="54">
        <f>IF(Y411=0,0,IF(Y411&gt;7,AVERAGE(LARGE(D411:W411,{1,2,3,4,5,6,7,8})),0))</f>
        <v>0</v>
      </c>
      <c r="AB411" s="54">
        <f>IF(Y411=0,0,IF(Y411&gt;7,SUM(LARGE(D411:W411,{1,2,3,4,5,6,7,8})),0))</f>
        <v>0</v>
      </c>
    </row>
    <row r="412" spans="1:28" ht="15.75">
      <c r="A412" s="75" t="s">
        <v>192</v>
      </c>
      <c r="B412" s="62" t="s">
        <v>7</v>
      </c>
      <c r="C412" s="63" t="s">
        <v>56</v>
      </c>
      <c r="D412" s="58"/>
      <c r="E412" s="58"/>
      <c r="F412" s="58"/>
      <c r="G412" s="58"/>
      <c r="H412" s="58"/>
      <c r="I412" s="58">
        <v>30</v>
      </c>
      <c r="J412" s="58"/>
      <c r="K412" s="58"/>
      <c r="L412" s="209"/>
      <c r="M412" s="243"/>
      <c r="N412" s="58"/>
      <c r="O412" s="58"/>
      <c r="P412" s="58"/>
      <c r="Q412" s="58"/>
      <c r="R412" s="58"/>
      <c r="S412" s="58"/>
      <c r="T412" s="58"/>
      <c r="U412" s="58"/>
      <c r="V412" s="59"/>
      <c r="W412" s="58"/>
      <c r="X412" s="61"/>
      <c r="Y412" s="53">
        <f>COUNT(D412:W412)</f>
        <v>1</v>
      </c>
      <c r="Z412" s="54">
        <f>IF(Y412=0,0,AVERAGE(D412:W412))</f>
        <v>30</v>
      </c>
      <c r="AA412" s="54">
        <f>IF(Y412=0,0,IF(Y412&gt;7,AVERAGE(LARGE(D412:W412,{1,2,3,4,5,6,7,8})),0))</f>
        <v>0</v>
      </c>
      <c r="AB412" s="54">
        <f>IF(Y412=0,0,IF(Y412&gt;7,SUM(LARGE(D412:W412,{1,2,3,4,5,6,7,8})),0))</f>
        <v>0</v>
      </c>
    </row>
    <row r="413" spans="1:28" ht="15.75">
      <c r="A413" s="75" t="s">
        <v>462</v>
      </c>
      <c r="B413" s="62" t="s">
        <v>7</v>
      </c>
      <c r="C413" s="63" t="s">
        <v>56</v>
      </c>
      <c r="D413" s="58"/>
      <c r="E413" s="58"/>
      <c r="F413" s="58"/>
      <c r="G413" s="58"/>
      <c r="H413" s="58"/>
      <c r="I413" s="58">
        <v>29</v>
      </c>
      <c r="J413" s="58"/>
      <c r="K413" s="58"/>
      <c r="L413" s="209"/>
      <c r="M413" s="243"/>
      <c r="N413" s="58"/>
      <c r="O413" s="58"/>
      <c r="P413" s="58"/>
      <c r="Q413" s="58"/>
      <c r="R413" s="58"/>
      <c r="S413" s="58"/>
      <c r="T413" s="58"/>
      <c r="U413" s="58"/>
      <c r="V413" s="59"/>
      <c r="W413" s="58"/>
      <c r="X413" s="61"/>
      <c r="Y413" s="53">
        <f>COUNT(D413:W413)</f>
        <v>1</v>
      </c>
      <c r="Z413" s="54">
        <f>IF(Y413=0,0,AVERAGE(D413:W413))</f>
        <v>29</v>
      </c>
      <c r="AA413" s="54">
        <f>IF(Y413=0,0,IF(Y413&gt;7,AVERAGE(LARGE(D413:W413,{1,2,3,4,5,6,7,8})),0))</f>
        <v>0</v>
      </c>
      <c r="AB413" s="54">
        <f>IF(Y413=0,0,IF(Y413&gt;7,SUM(LARGE(D413:W413,{1,2,3,4,5,6,7,8})),0))</f>
        <v>0</v>
      </c>
    </row>
    <row r="414" spans="1:28" ht="15.75">
      <c r="A414" s="75" t="s">
        <v>109</v>
      </c>
      <c r="B414" s="62" t="s">
        <v>4</v>
      </c>
      <c r="C414" s="63" t="s">
        <v>56</v>
      </c>
      <c r="D414" s="58">
        <v>28</v>
      </c>
      <c r="E414" s="58"/>
      <c r="F414" s="58"/>
      <c r="G414" s="58"/>
      <c r="H414" s="58"/>
      <c r="I414" s="58"/>
      <c r="J414" s="58"/>
      <c r="K414" s="58"/>
      <c r="L414" s="209"/>
      <c r="M414" s="243"/>
      <c r="N414" s="58"/>
      <c r="O414" s="58"/>
      <c r="P414" s="58"/>
      <c r="Q414" s="58"/>
      <c r="R414" s="58"/>
      <c r="S414" s="58"/>
      <c r="T414" s="58"/>
      <c r="U414" s="58"/>
      <c r="V414" s="59"/>
      <c r="W414" s="58"/>
      <c r="X414" s="61"/>
      <c r="Y414" s="53">
        <f>COUNT(D414:W414)</f>
        <v>1</v>
      </c>
      <c r="Z414" s="54">
        <f>IF(Y414=0,0,AVERAGE(D414:W414))</f>
        <v>28</v>
      </c>
      <c r="AA414" s="54">
        <f>IF(Y414=0,0,IF(Y414&gt;7,AVERAGE(LARGE(D414:W414,{1,2,3,4,5,6,7,8})),0))</f>
        <v>0</v>
      </c>
      <c r="AB414" s="54">
        <f>IF(Y414=0,0,IF(Y414&gt;7,SUM(LARGE(D414:W414,{1,2,3,4,5,6,7,8})),0))</f>
        <v>0</v>
      </c>
    </row>
    <row r="415" spans="1:28" ht="15.75">
      <c r="A415" s="75" t="s">
        <v>374</v>
      </c>
      <c r="B415" s="62" t="s">
        <v>5</v>
      </c>
      <c r="C415" s="63" t="s">
        <v>56</v>
      </c>
      <c r="D415" s="58"/>
      <c r="E415" s="58">
        <v>25</v>
      </c>
      <c r="F415" s="58"/>
      <c r="G415" s="58"/>
      <c r="H415" s="58"/>
      <c r="I415" s="58"/>
      <c r="J415" s="58"/>
      <c r="K415" s="58"/>
      <c r="L415" s="209"/>
      <c r="M415" s="243"/>
      <c r="N415" s="58"/>
      <c r="O415" s="58"/>
      <c r="P415" s="58"/>
      <c r="Q415" s="58"/>
      <c r="R415" s="58"/>
      <c r="S415" s="58"/>
      <c r="T415" s="58"/>
      <c r="U415" s="58"/>
      <c r="V415" s="59"/>
      <c r="W415" s="58"/>
      <c r="X415" s="61"/>
      <c r="Y415" s="53">
        <f>COUNT(D415:W415)</f>
        <v>1</v>
      </c>
      <c r="Z415" s="54">
        <f>IF(Y415=0,0,AVERAGE(D415:W415))</f>
        <v>25</v>
      </c>
      <c r="AA415" s="54">
        <f>IF(Y415=0,0,IF(Y415&gt;7,AVERAGE(LARGE(D415:W415,{1,2,3,4,5,6,7,8})),0))</f>
        <v>0</v>
      </c>
      <c r="AB415" s="54">
        <f>IF(Y415=0,0,IF(Y415&gt;7,SUM(LARGE(D415:W415,{1,2,3,4,5,6,7,8})),0))</f>
        <v>0</v>
      </c>
    </row>
    <row r="416" spans="1:28" ht="15.75">
      <c r="A416" s="75"/>
      <c r="B416" s="62"/>
      <c r="C416" s="63"/>
      <c r="D416" s="58"/>
      <c r="E416" s="58"/>
      <c r="F416" s="58"/>
      <c r="G416" s="58"/>
      <c r="H416" s="58"/>
      <c r="I416" s="58"/>
      <c r="J416" s="58"/>
      <c r="K416" s="58"/>
      <c r="L416" s="209"/>
      <c r="M416" s="243"/>
      <c r="N416" s="58"/>
      <c r="O416" s="58"/>
      <c r="P416" s="58"/>
      <c r="Q416" s="58"/>
      <c r="R416" s="58"/>
      <c r="S416" s="58"/>
      <c r="T416" s="58"/>
      <c r="U416" s="58"/>
      <c r="V416" s="59"/>
      <c r="W416" s="58"/>
      <c r="X416" s="61"/>
      <c r="Y416" s="53"/>
      <c r="Z416" s="54"/>
      <c r="AA416" s="54"/>
      <c r="AB416" s="54"/>
    </row>
    <row r="417" spans="1:28" ht="15.75">
      <c r="A417" s="75" t="s">
        <v>430</v>
      </c>
      <c r="B417" s="62" t="s">
        <v>6</v>
      </c>
      <c r="C417" s="63" t="s">
        <v>68</v>
      </c>
      <c r="D417" s="58">
        <v>43</v>
      </c>
      <c r="E417" s="58">
        <v>41</v>
      </c>
      <c r="F417" s="58"/>
      <c r="G417" s="58">
        <v>41</v>
      </c>
      <c r="H417" s="58"/>
      <c r="I417" s="58">
        <v>43</v>
      </c>
      <c r="J417" s="58"/>
      <c r="K417" s="58"/>
      <c r="L417" s="209">
        <v>41</v>
      </c>
      <c r="M417" s="243"/>
      <c r="N417" s="58">
        <v>40</v>
      </c>
      <c r="O417" s="58">
        <v>41</v>
      </c>
      <c r="P417" s="58"/>
      <c r="Q417" s="58">
        <v>42</v>
      </c>
      <c r="R417" s="58"/>
      <c r="S417" s="58"/>
      <c r="T417" s="58"/>
      <c r="U417" s="58"/>
      <c r="V417" s="59"/>
      <c r="W417" s="58"/>
      <c r="X417" s="61"/>
      <c r="Y417" s="53">
        <f>COUNT(D417:W417)</f>
        <v>8</v>
      </c>
      <c r="Z417" s="54">
        <f>IF(Y417=0,0,AVERAGE(D417:W417))</f>
        <v>41.5</v>
      </c>
      <c r="AA417" s="54">
        <f>IF(Y417=0,0,IF(Y417&gt;7,AVERAGE(LARGE(D417:W417,{1,2,3,4,5,6,7,8})),0))</f>
        <v>41.5</v>
      </c>
      <c r="AB417" s="54">
        <f>IF(Y417=0,0,IF(Y417&gt;7,SUM(LARGE(D417:W417,{1,2,3,4,5,6,7,8})),0))</f>
        <v>332</v>
      </c>
    </row>
    <row r="418" spans="1:28" ht="15.75">
      <c r="A418" s="75" t="s">
        <v>120</v>
      </c>
      <c r="B418" s="62" t="s">
        <v>4</v>
      </c>
      <c r="C418" s="63" t="s">
        <v>68</v>
      </c>
      <c r="D418" s="58"/>
      <c r="E418" s="58">
        <v>32</v>
      </c>
      <c r="F418" s="58">
        <v>34</v>
      </c>
      <c r="G418" s="58"/>
      <c r="H418" s="58"/>
      <c r="I418" s="58">
        <v>35</v>
      </c>
      <c r="J418" s="58">
        <v>32</v>
      </c>
      <c r="K418" s="58">
        <v>36</v>
      </c>
      <c r="L418" s="209">
        <v>42</v>
      </c>
      <c r="M418" s="243">
        <v>40</v>
      </c>
      <c r="N418" s="58">
        <v>45</v>
      </c>
      <c r="O418" s="58">
        <v>39</v>
      </c>
      <c r="P418" s="58">
        <v>34</v>
      </c>
      <c r="Q418" s="58"/>
      <c r="R418" s="58"/>
      <c r="S418" s="58"/>
      <c r="T418" s="58"/>
      <c r="U418" s="58"/>
      <c r="V418" s="59">
        <v>42</v>
      </c>
      <c r="W418" s="58">
        <v>42</v>
      </c>
      <c r="X418" s="61"/>
      <c r="Y418" s="53">
        <f>COUNT(D418:W418)</f>
        <v>12</v>
      </c>
      <c r="Z418" s="54">
        <f>IF(Y418=0,0,AVERAGE(D418:W418))</f>
        <v>37.75</v>
      </c>
      <c r="AA418" s="54">
        <f>IF(Y418=0,0,IF(Y418&gt;7,AVERAGE(LARGE(D418:W418,{1,2,3,4,5,6,7,8})),0))</f>
        <v>40.125</v>
      </c>
      <c r="AB418" s="54">
        <f>IF(Y418=0,0,IF(Y418&gt;7,SUM(LARGE(D418:W418,{1,2,3,4,5,6,7,8})),0))</f>
        <v>321</v>
      </c>
    </row>
    <row r="419" spans="1:28" ht="15.75">
      <c r="A419" s="75" t="s">
        <v>312</v>
      </c>
      <c r="B419" s="62" t="s">
        <v>7</v>
      </c>
      <c r="C419" s="63" t="s">
        <v>68</v>
      </c>
      <c r="D419" s="58">
        <v>39</v>
      </c>
      <c r="E419" s="58">
        <v>38</v>
      </c>
      <c r="F419" s="58">
        <v>40</v>
      </c>
      <c r="G419" s="58">
        <v>39</v>
      </c>
      <c r="H419" s="58">
        <v>35</v>
      </c>
      <c r="I419" s="58"/>
      <c r="J419" s="58"/>
      <c r="K419" s="58"/>
      <c r="L419" s="209"/>
      <c r="M419" s="243"/>
      <c r="N419" s="58"/>
      <c r="O419" s="58"/>
      <c r="P419" s="58">
        <v>31</v>
      </c>
      <c r="Q419" s="58"/>
      <c r="R419" s="58"/>
      <c r="S419" s="58"/>
      <c r="T419" s="58"/>
      <c r="U419" s="58"/>
      <c r="V419" s="59">
        <v>45</v>
      </c>
      <c r="W419" s="58">
        <v>37</v>
      </c>
      <c r="X419" s="61"/>
      <c r="Y419" s="53">
        <f>COUNT(D419:W419)</f>
        <v>8</v>
      </c>
      <c r="Z419" s="54">
        <f>IF(Y419=0,0,AVERAGE(D419:W419))</f>
        <v>38</v>
      </c>
      <c r="AA419" s="54">
        <f>IF(Y419=0,0,IF(Y419&gt;7,AVERAGE(LARGE(D419:W419,{1,2,3,4,5,6,7,8})),0))</f>
        <v>38</v>
      </c>
      <c r="AB419" s="54">
        <f>IF(Y419=0,0,IF(Y419&gt;7,SUM(LARGE(D419:W419,{1,2,3,4,5,6,7,8})),0))</f>
        <v>304</v>
      </c>
    </row>
    <row r="420" spans="1:28" ht="15.75">
      <c r="A420" s="77" t="s">
        <v>458</v>
      </c>
      <c r="B420" s="62" t="s">
        <v>5</v>
      </c>
      <c r="C420" s="78" t="s">
        <v>68</v>
      </c>
      <c r="D420" s="58">
        <v>41</v>
      </c>
      <c r="E420" s="58">
        <v>38</v>
      </c>
      <c r="F420" s="58">
        <v>41</v>
      </c>
      <c r="G420" s="58">
        <v>40</v>
      </c>
      <c r="H420" s="58"/>
      <c r="I420" s="58"/>
      <c r="J420" s="58"/>
      <c r="K420" s="58"/>
      <c r="L420" s="209">
        <v>28</v>
      </c>
      <c r="M420" s="243">
        <v>35</v>
      </c>
      <c r="N420" s="58">
        <v>36</v>
      </c>
      <c r="O420" s="58"/>
      <c r="P420" s="58">
        <v>41</v>
      </c>
      <c r="Q420" s="58"/>
      <c r="R420" s="58"/>
      <c r="S420" s="58"/>
      <c r="T420" s="58"/>
      <c r="U420" s="58"/>
      <c r="V420" s="59"/>
      <c r="W420" s="58"/>
      <c r="X420" s="67"/>
      <c r="Y420" s="53">
        <f>COUNT(D420:W420)</f>
        <v>8</v>
      </c>
      <c r="Z420" s="54">
        <f>IF(Y420=0,0,AVERAGE(D420:W420))</f>
        <v>37.5</v>
      </c>
      <c r="AA420" s="54">
        <f>IF(Y420=0,0,IF(Y420&gt;7,AVERAGE(LARGE(D420:W420,{1,2,3,4,5,6,7,8})),0))</f>
        <v>37.5</v>
      </c>
      <c r="AB420" s="54">
        <f>IF(Y420=0,0,IF(Y420&gt;7,SUM(LARGE(D420:W420,{1,2,3,4,5,6,7,8})),0))</f>
        <v>300</v>
      </c>
    </row>
    <row r="421" spans="1:28" ht="15.75">
      <c r="A421" s="55" t="s">
        <v>104</v>
      </c>
      <c r="B421" s="62" t="s">
        <v>3</v>
      </c>
      <c r="C421" s="63" t="s">
        <v>68</v>
      </c>
      <c r="D421" s="58">
        <v>33</v>
      </c>
      <c r="E421" s="58">
        <v>29</v>
      </c>
      <c r="F421" s="58">
        <v>27</v>
      </c>
      <c r="G421" s="58">
        <v>28</v>
      </c>
      <c r="H421" s="58">
        <v>34</v>
      </c>
      <c r="I421" s="58">
        <v>36</v>
      </c>
      <c r="J421" s="58">
        <v>35</v>
      </c>
      <c r="K421" s="58">
        <v>30</v>
      </c>
      <c r="L421" s="209">
        <v>32</v>
      </c>
      <c r="M421" s="243">
        <v>33</v>
      </c>
      <c r="N421" s="58">
        <v>32</v>
      </c>
      <c r="O421" s="58">
        <v>31</v>
      </c>
      <c r="P421" s="58">
        <v>38</v>
      </c>
      <c r="Q421" s="58">
        <v>33</v>
      </c>
      <c r="R421" s="58"/>
      <c r="S421" s="58"/>
      <c r="T421" s="58"/>
      <c r="U421" s="58"/>
      <c r="V421" s="59">
        <v>32</v>
      </c>
      <c r="W421" s="58">
        <v>37</v>
      </c>
      <c r="X421" s="61"/>
      <c r="Y421" s="53">
        <f>COUNT(D421:W421)</f>
        <v>16</v>
      </c>
      <c r="Z421" s="54">
        <f>IF(Y421=0,0,AVERAGE(D421:W421))</f>
        <v>32.5</v>
      </c>
      <c r="AA421" s="54">
        <f>IF(Y421=0,0,IF(Y421&gt;7,AVERAGE(LARGE(D421:W421,{1,2,3,4,5,6,7,8})),0))</f>
        <v>34.875</v>
      </c>
      <c r="AB421" s="54">
        <f>IF(Y421=0,0,IF(Y421&gt;7,SUM(LARGE(D421:W421,{1,2,3,4,5,6,7,8})),0))</f>
        <v>279</v>
      </c>
    </row>
    <row r="422" spans="1:28" ht="15.75">
      <c r="A422" s="55" t="s">
        <v>69</v>
      </c>
      <c r="B422" s="62" t="s">
        <v>5</v>
      </c>
      <c r="C422" s="63" t="s">
        <v>68</v>
      </c>
      <c r="D422" s="58"/>
      <c r="E422" s="58">
        <v>27</v>
      </c>
      <c r="F422" s="58">
        <v>34</v>
      </c>
      <c r="G422" s="58">
        <v>40</v>
      </c>
      <c r="H422" s="58"/>
      <c r="I422" s="58"/>
      <c r="J422" s="58">
        <v>29</v>
      </c>
      <c r="K422" s="58"/>
      <c r="L422" s="209"/>
      <c r="M422" s="243"/>
      <c r="N422" s="58">
        <v>34</v>
      </c>
      <c r="O422" s="58">
        <v>33</v>
      </c>
      <c r="P422" s="58">
        <v>43</v>
      </c>
      <c r="Q422" s="58"/>
      <c r="R422" s="58"/>
      <c r="S422" s="58"/>
      <c r="T422" s="58"/>
      <c r="U422" s="58"/>
      <c r="V422" s="59">
        <v>35</v>
      </c>
      <c r="W422" s="58"/>
      <c r="X422" s="61"/>
      <c r="Y422" s="53">
        <f>COUNT(D422:W422)</f>
        <v>8</v>
      </c>
      <c r="Z422" s="54">
        <f>IF(Y422=0,0,AVERAGE(D422:W422))</f>
        <v>34.375</v>
      </c>
      <c r="AA422" s="54">
        <f>IF(Y422=0,0,IF(Y422&gt;7,AVERAGE(LARGE(D422:W422,{1,2,3,4,5,6,7,8})),0))</f>
        <v>34.375</v>
      </c>
      <c r="AB422" s="54">
        <f>IF(Y422=0,0,IF(Y422&gt;7,SUM(LARGE(D422:W422,{1,2,3,4,5,6,7,8})),0))</f>
        <v>275</v>
      </c>
    </row>
    <row r="423" spans="1:28" ht="15.75">
      <c r="A423" s="55" t="s">
        <v>295</v>
      </c>
      <c r="B423" s="62" t="s">
        <v>5</v>
      </c>
      <c r="C423" s="63" t="s">
        <v>68</v>
      </c>
      <c r="D423" s="58"/>
      <c r="E423" s="58">
        <v>27</v>
      </c>
      <c r="F423" s="58">
        <v>34</v>
      </c>
      <c r="G423" s="58">
        <v>31</v>
      </c>
      <c r="H423" s="58">
        <v>34</v>
      </c>
      <c r="I423" s="58">
        <v>33</v>
      </c>
      <c r="J423" s="58">
        <v>33</v>
      </c>
      <c r="K423" s="58">
        <v>26</v>
      </c>
      <c r="L423" s="209"/>
      <c r="M423" s="243">
        <v>28</v>
      </c>
      <c r="N423" s="58"/>
      <c r="O423" s="58"/>
      <c r="P423" s="58"/>
      <c r="Q423" s="58">
        <v>28</v>
      </c>
      <c r="R423" s="58"/>
      <c r="S423" s="58"/>
      <c r="T423" s="58"/>
      <c r="U423" s="58"/>
      <c r="V423" s="59"/>
      <c r="W423" s="58"/>
      <c r="X423" s="61"/>
      <c r="Y423" s="53">
        <f>COUNT(D423:W423)</f>
        <v>9</v>
      </c>
      <c r="Z423" s="54">
        <f>IF(Y423=0,0,AVERAGE(D423:W423))</f>
        <v>30.444444444444443</v>
      </c>
      <c r="AA423" s="54">
        <f>IF(Y423=0,0,IF(Y423&gt;7,AVERAGE(LARGE(D423:W423,{1,2,3,4,5,6,7,8})),0))</f>
        <v>31</v>
      </c>
      <c r="AB423" s="54">
        <f>IF(Y423=0,0,IF(Y423&gt;7,SUM(LARGE(D423:W423,{1,2,3,4,5,6,7,8})),0))</f>
        <v>248</v>
      </c>
    </row>
    <row r="424" spans="1:28" ht="15.75">
      <c r="A424" s="55" t="s">
        <v>72</v>
      </c>
      <c r="B424" s="62" t="s">
        <v>5</v>
      </c>
      <c r="C424" s="63" t="s">
        <v>68</v>
      </c>
      <c r="D424" s="58"/>
      <c r="E424" s="58">
        <v>20</v>
      </c>
      <c r="F424" s="58">
        <v>32</v>
      </c>
      <c r="G424" s="58">
        <v>29</v>
      </c>
      <c r="H424" s="58"/>
      <c r="I424" s="58"/>
      <c r="J424" s="58"/>
      <c r="K424" s="58"/>
      <c r="L424" s="209"/>
      <c r="M424" s="243"/>
      <c r="N424" s="58">
        <v>37</v>
      </c>
      <c r="O424" s="58">
        <v>38</v>
      </c>
      <c r="P424" s="58">
        <v>34</v>
      </c>
      <c r="Q424" s="58"/>
      <c r="R424" s="58"/>
      <c r="S424" s="58"/>
      <c r="T424" s="58"/>
      <c r="U424" s="58"/>
      <c r="V424" s="59">
        <v>37</v>
      </c>
      <c r="W424" s="58"/>
      <c r="X424" s="60"/>
      <c r="Y424" s="53">
        <f>COUNT(D424:W424)</f>
        <v>7</v>
      </c>
      <c r="Z424" s="54">
        <f>IF(Y424=0,0,AVERAGE(D424:W424))</f>
        <v>32.428571428571431</v>
      </c>
      <c r="AA424" s="54">
        <f>IF(Y424=0,0,IF(Y424&gt;7,AVERAGE(LARGE(D424:W424,{1,2,3,4,5,6,7,8})),0))</f>
        <v>0</v>
      </c>
      <c r="AB424" s="54">
        <f>IF(Y424=0,0,IF(Y424&gt;7,SUM(LARGE(D424:W424,{1,2,3,4,5,6,7,8})),0))</f>
        <v>0</v>
      </c>
    </row>
    <row r="425" spans="1:28" ht="15.75">
      <c r="A425" s="55" t="s">
        <v>100</v>
      </c>
      <c r="B425" s="62" t="s">
        <v>11</v>
      </c>
      <c r="C425" s="63" t="s">
        <v>68</v>
      </c>
      <c r="D425" s="58">
        <v>17</v>
      </c>
      <c r="E425" s="58">
        <v>25</v>
      </c>
      <c r="F425" s="58">
        <v>31</v>
      </c>
      <c r="G425" s="58"/>
      <c r="H425" s="58"/>
      <c r="I425" s="58">
        <v>22</v>
      </c>
      <c r="J425" s="58">
        <v>24</v>
      </c>
      <c r="K425" s="58"/>
      <c r="L425" s="209">
        <v>30</v>
      </c>
      <c r="M425" s="243"/>
      <c r="N425" s="58"/>
      <c r="O425" s="58"/>
      <c r="P425" s="58"/>
      <c r="Q425" s="58"/>
      <c r="R425" s="58"/>
      <c r="S425" s="58"/>
      <c r="T425" s="58"/>
      <c r="U425" s="58"/>
      <c r="V425" s="59"/>
      <c r="W425" s="58"/>
      <c r="X425" s="61"/>
      <c r="Y425" s="53">
        <f>COUNT(D425:W425)</f>
        <v>6</v>
      </c>
      <c r="Z425" s="54">
        <f>IF(Y425=0,0,AVERAGE(D425:W425))</f>
        <v>24.833333333333332</v>
      </c>
      <c r="AA425" s="54">
        <f>IF(Y425=0,0,IF(Y425&gt;7,AVERAGE(LARGE(D425:W425,{1,2,3,4,5,6,7,8})),0))</f>
        <v>0</v>
      </c>
      <c r="AB425" s="54">
        <f>IF(Y425=0,0,IF(Y425&gt;7,SUM(LARGE(D425:W425,{1,2,3,4,5,6,7,8})),0))</f>
        <v>0</v>
      </c>
    </row>
    <row r="426" spans="1:28" ht="15.75">
      <c r="A426" s="55" t="s">
        <v>362</v>
      </c>
      <c r="B426" s="62" t="s">
        <v>7</v>
      </c>
      <c r="C426" s="63" t="s">
        <v>68</v>
      </c>
      <c r="D426" s="58"/>
      <c r="E426" s="58"/>
      <c r="F426" s="58"/>
      <c r="G426" s="58"/>
      <c r="H426" s="58">
        <v>37</v>
      </c>
      <c r="I426" s="58"/>
      <c r="J426" s="58"/>
      <c r="K426" s="58"/>
      <c r="L426" s="209"/>
      <c r="M426" s="243"/>
      <c r="N426" s="58"/>
      <c r="O426" s="58">
        <v>37</v>
      </c>
      <c r="P426" s="58">
        <v>45</v>
      </c>
      <c r="Q426" s="58"/>
      <c r="R426" s="58"/>
      <c r="S426" s="58"/>
      <c r="T426" s="58"/>
      <c r="U426" s="58"/>
      <c r="V426" s="59">
        <v>43</v>
      </c>
      <c r="W426" s="58">
        <v>34</v>
      </c>
      <c r="X426" s="61"/>
      <c r="Y426" s="53">
        <f>COUNT(D426:W426)</f>
        <v>5</v>
      </c>
      <c r="Z426" s="54">
        <f>IF(Y426=0,0,AVERAGE(D426:W426))</f>
        <v>39.200000000000003</v>
      </c>
      <c r="AA426" s="54">
        <f>IF(Y426=0,0,IF(Y426&gt;7,AVERAGE(LARGE(D426:W426,{1,2,3,4,5,6,7,8})),0))</f>
        <v>0</v>
      </c>
      <c r="AB426" s="54">
        <f>IF(Y426=0,0,IF(Y426&gt;7,SUM(LARGE(D426:W426,{1,2,3,4,5,6,7,8})),0))</f>
        <v>0</v>
      </c>
    </row>
    <row r="427" spans="1:28" ht="15.75">
      <c r="A427" s="55" t="s">
        <v>116</v>
      </c>
      <c r="B427" s="62" t="s">
        <v>90</v>
      </c>
      <c r="C427" s="234" t="s">
        <v>68</v>
      </c>
      <c r="D427" s="58"/>
      <c r="E427" s="58"/>
      <c r="F427" s="58"/>
      <c r="G427" s="58">
        <v>30</v>
      </c>
      <c r="H427" s="58"/>
      <c r="I427" s="58"/>
      <c r="J427" s="58"/>
      <c r="K427" s="58"/>
      <c r="L427" s="209"/>
      <c r="M427" s="243">
        <v>22</v>
      </c>
      <c r="N427" s="58">
        <v>31</v>
      </c>
      <c r="O427" s="58">
        <v>31</v>
      </c>
      <c r="P427" s="58">
        <v>23</v>
      </c>
      <c r="Q427" s="58"/>
      <c r="R427" s="58"/>
      <c r="S427" s="58"/>
      <c r="T427" s="58"/>
      <c r="U427" s="58"/>
      <c r="V427" s="59"/>
      <c r="W427" s="58"/>
      <c r="X427" s="61"/>
      <c r="Y427" s="53">
        <f>COUNT(D427:W427)</f>
        <v>5</v>
      </c>
      <c r="Z427" s="54">
        <f>IF(Y427=0,0,AVERAGE(D427:W427))</f>
        <v>27.4</v>
      </c>
      <c r="AA427" s="54">
        <f>IF(Y427=0,0,IF(Y427&gt;7,AVERAGE(LARGE(D427:W427,{1,2,3,4,5,6,7,8})),0))</f>
        <v>0</v>
      </c>
      <c r="AB427" s="54">
        <f>IF(Y427=0,0,IF(Y427&gt;7,SUM(LARGE(D427:W427,{1,2,3,4,5,6,7,8})),0))</f>
        <v>0</v>
      </c>
    </row>
    <row r="428" spans="1:28" ht="15.75">
      <c r="A428" s="55" t="s">
        <v>268</v>
      </c>
      <c r="B428" s="62" t="s">
        <v>7</v>
      </c>
      <c r="C428" s="63" t="s">
        <v>68</v>
      </c>
      <c r="D428" s="58"/>
      <c r="E428" s="58">
        <v>37</v>
      </c>
      <c r="F428" s="58"/>
      <c r="G428" s="58"/>
      <c r="H428" s="58"/>
      <c r="I428" s="58"/>
      <c r="J428" s="58"/>
      <c r="K428" s="58"/>
      <c r="L428" s="209"/>
      <c r="M428" s="243"/>
      <c r="N428" s="58"/>
      <c r="O428" s="58">
        <v>40</v>
      </c>
      <c r="P428" s="58">
        <v>30</v>
      </c>
      <c r="Q428" s="58"/>
      <c r="R428" s="58"/>
      <c r="S428" s="58"/>
      <c r="T428" s="58"/>
      <c r="U428" s="58"/>
      <c r="V428" s="59">
        <v>37</v>
      </c>
      <c r="W428" s="58"/>
      <c r="X428" s="61"/>
      <c r="Y428" s="53">
        <f>COUNT(D428:W428)</f>
        <v>4</v>
      </c>
      <c r="Z428" s="54">
        <f>IF(Y428=0,0,AVERAGE(D428:W428))</f>
        <v>36</v>
      </c>
      <c r="AA428" s="54">
        <f>IF(Y428=0,0,IF(Y428&gt;7,AVERAGE(LARGE(D428:W428,{1,2,3,4,5,6,7,8})),0))</f>
        <v>0</v>
      </c>
      <c r="AB428" s="54">
        <f>IF(Y428=0,0,IF(Y428&gt;7,SUM(LARGE(D428:W428,{1,2,3,4,5,6,7,8})),0))</f>
        <v>0</v>
      </c>
    </row>
    <row r="429" spans="1:28" ht="15.75">
      <c r="A429" s="64" t="s">
        <v>544</v>
      </c>
      <c r="B429" s="61" t="s">
        <v>11</v>
      </c>
      <c r="C429" s="63" t="s">
        <v>68</v>
      </c>
      <c r="D429" s="58"/>
      <c r="E429" s="58"/>
      <c r="F429" s="58"/>
      <c r="G429" s="58"/>
      <c r="H429" s="58"/>
      <c r="I429" s="58"/>
      <c r="J429" s="58"/>
      <c r="K429" s="58"/>
      <c r="L429" s="209">
        <v>34</v>
      </c>
      <c r="M429" s="243">
        <v>33</v>
      </c>
      <c r="N429" s="58">
        <v>23</v>
      </c>
      <c r="O429" s="58"/>
      <c r="P429" s="209"/>
      <c r="Q429" s="58">
        <v>34</v>
      </c>
      <c r="R429" s="58"/>
      <c r="S429" s="58"/>
      <c r="T429" s="58"/>
      <c r="U429" s="58"/>
      <c r="V429" s="59"/>
      <c r="W429" s="58"/>
      <c r="X429" s="61"/>
      <c r="Y429" s="53">
        <f>COUNT(D429:W429)</f>
        <v>4</v>
      </c>
      <c r="Z429" s="54">
        <f>IF(Y429=0,0,AVERAGE(D429:W429))</f>
        <v>31</v>
      </c>
      <c r="AA429" s="54">
        <f>IF(Y429=0,0,IF(Y429&gt;7,AVERAGE(LARGE(D429:W429,{1,2,3,4,5,6,7,8})),0))</f>
        <v>0</v>
      </c>
      <c r="AB429" s="54">
        <f>IF(Y429=0,0,IF(Y429&gt;7,SUM(LARGE(D429:W429,{1,2,3,4,5,6,7,8})),0))</f>
        <v>0</v>
      </c>
    </row>
    <row r="430" spans="1:28" ht="15.75">
      <c r="A430" s="55" t="s">
        <v>219</v>
      </c>
      <c r="B430" s="62" t="s">
        <v>6</v>
      </c>
      <c r="C430" s="63" t="s">
        <v>68</v>
      </c>
      <c r="D430" s="58"/>
      <c r="E430" s="58"/>
      <c r="F430" s="58">
        <v>27</v>
      </c>
      <c r="G430" s="58">
        <v>27</v>
      </c>
      <c r="H430" s="58"/>
      <c r="I430" s="58"/>
      <c r="J430" s="58"/>
      <c r="K430" s="58"/>
      <c r="L430" s="209"/>
      <c r="M430" s="243">
        <v>22</v>
      </c>
      <c r="N430" s="58"/>
      <c r="O430" s="58">
        <v>15</v>
      </c>
      <c r="P430" s="58"/>
      <c r="Q430" s="58"/>
      <c r="R430" s="58"/>
      <c r="S430" s="58"/>
      <c r="T430" s="58"/>
      <c r="U430" s="58"/>
      <c r="V430" s="59"/>
      <c r="W430" s="58"/>
      <c r="X430" s="61"/>
      <c r="Y430" s="53">
        <f>COUNT(D430:W430)</f>
        <v>4</v>
      </c>
      <c r="Z430" s="54">
        <f>IF(Y430=0,0,AVERAGE(D430:W430))</f>
        <v>22.75</v>
      </c>
      <c r="AA430" s="54">
        <f>IF(Y430=0,0,IF(Y430&gt;7,AVERAGE(LARGE(D430:W430,{1,2,3,4,5,6,7,8})),0))</f>
        <v>0</v>
      </c>
      <c r="AB430" s="54">
        <f>IF(Y430=0,0,IF(Y430&gt;7,SUM(LARGE(D430:W430,{1,2,3,4,5,6,7,8})),0))</f>
        <v>0</v>
      </c>
    </row>
    <row r="431" spans="1:28" ht="15.75">
      <c r="A431" s="55" t="s">
        <v>67</v>
      </c>
      <c r="B431" s="62" t="s">
        <v>5</v>
      </c>
      <c r="C431" s="63" t="s">
        <v>68</v>
      </c>
      <c r="D431" s="58"/>
      <c r="E431" s="58">
        <v>30</v>
      </c>
      <c r="F431" s="58"/>
      <c r="G431" s="58">
        <v>41</v>
      </c>
      <c r="H431" s="58"/>
      <c r="I431" s="58"/>
      <c r="J431" s="58">
        <v>29</v>
      </c>
      <c r="K431" s="58"/>
      <c r="L431" s="209"/>
      <c r="M431" s="243"/>
      <c r="N431" s="58"/>
      <c r="O431" s="58"/>
      <c r="P431" s="58"/>
      <c r="Q431" s="58"/>
      <c r="R431" s="58"/>
      <c r="S431" s="58"/>
      <c r="T431" s="58"/>
      <c r="U431" s="58"/>
      <c r="V431" s="59"/>
      <c r="W431" s="58"/>
      <c r="X431" s="61"/>
      <c r="Y431" s="53">
        <f>COUNT(D431:W431)</f>
        <v>3</v>
      </c>
      <c r="Z431" s="54">
        <f>IF(Y431=0,0,AVERAGE(D431:W431))</f>
        <v>33.333333333333336</v>
      </c>
      <c r="AA431" s="54">
        <f>IF(Y431=0,0,IF(Y431&gt;7,AVERAGE(LARGE(D431:W431,{1,2,3,4,5,6,7,8})),0))</f>
        <v>0</v>
      </c>
      <c r="AB431" s="54">
        <f>IF(Y431=0,0,IF(Y431&gt;7,SUM(LARGE(D431:W431,{1,2,3,4,5,6,7,8})),0))</f>
        <v>0</v>
      </c>
    </row>
    <row r="432" spans="1:28" ht="15.75">
      <c r="A432" s="55" t="s">
        <v>404</v>
      </c>
      <c r="B432" s="62" t="s">
        <v>4</v>
      </c>
      <c r="C432" s="63" t="s">
        <v>68</v>
      </c>
      <c r="D432" s="58"/>
      <c r="E432" s="58">
        <v>27</v>
      </c>
      <c r="F432" s="58">
        <v>32</v>
      </c>
      <c r="G432" s="58">
        <v>19</v>
      </c>
      <c r="H432" s="58"/>
      <c r="I432" s="58"/>
      <c r="J432" s="58"/>
      <c r="K432" s="58"/>
      <c r="L432" s="209"/>
      <c r="M432" s="243"/>
      <c r="N432" s="58"/>
      <c r="O432" s="58"/>
      <c r="P432" s="58"/>
      <c r="Q432" s="58"/>
      <c r="R432" s="58"/>
      <c r="S432" s="58"/>
      <c r="T432" s="58"/>
      <c r="U432" s="58"/>
      <c r="V432" s="59"/>
      <c r="W432" s="58"/>
      <c r="X432" s="61"/>
      <c r="Y432" s="53">
        <f>COUNT(D432:W432)</f>
        <v>3</v>
      </c>
      <c r="Z432" s="54">
        <f>IF(Y432=0,0,AVERAGE(D432:W432))</f>
        <v>26</v>
      </c>
      <c r="AA432" s="54">
        <f>IF(Y432=0,0,IF(Y432&gt;7,AVERAGE(LARGE(D432:W432,{1,2,3,4,5,6,7,8})),0))</f>
        <v>0</v>
      </c>
      <c r="AB432" s="54">
        <f>IF(Y432=0,0,IF(Y432&gt;7,SUM(LARGE(D432:W432,{1,2,3,4,5,6,7,8})),0))</f>
        <v>0</v>
      </c>
    </row>
    <row r="433" spans="1:28" ht="15.75">
      <c r="A433" s="55" t="s">
        <v>136</v>
      </c>
      <c r="B433" s="62" t="s">
        <v>7</v>
      </c>
      <c r="C433" s="63" t="s">
        <v>68</v>
      </c>
      <c r="D433" s="58"/>
      <c r="E433" s="58"/>
      <c r="F433" s="58">
        <v>30</v>
      </c>
      <c r="G433" s="58">
        <v>37</v>
      </c>
      <c r="H433" s="58"/>
      <c r="I433" s="58"/>
      <c r="J433" s="58"/>
      <c r="K433" s="58"/>
      <c r="L433" s="209"/>
      <c r="M433" s="243"/>
      <c r="N433" s="58"/>
      <c r="O433" s="58"/>
      <c r="P433" s="58"/>
      <c r="Q433" s="58"/>
      <c r="R433" s="58"/>
      <c r="S433" s="58"/>
      <c r="T433" s="58"/>
      <c r="U433" s="58"/>
      <c r="V433" s="59"/>
      <c r="W433" s="58"/>
      <c r="X433" s="61"/>
      <c r="Y433" s="53">
        <f>COUNT(D433:W433)</f>
        <v>2</v>
      </c>
      <c r="Z433" s="54">
        <f>IF(Y433=0,0,AVERAGE(D433:W433))</f>
        <v>33.5</v>
      </c>
      <c r="AA433" s="54">
        <f>IF(Y433=0,0,IF(Y433&gt;7,AVERAGE(LARGE(D433:W433,{1,2,3,4,5,6,7,8})),0))</f>
        <v>0</v>
      </c>
      <c r="AB433" s="54">
        <f>IF(Y433=0,0,IF(Y433&gt;7,SUM(LARGE(D433:W433,{1,2,3,4,5,6,7,8})),0))</f>
        <v>0</v>
      </c>
    </row>
    <row r="434" spans="1:28" ht="15.75">
      <c r="A434" s="55" t="s">
        <v>276</v>
      </c>
      <c r="B434" s="62" t="s">
        <v>4</v>
      </c>
      <c r="C434" s="63" t="s">
        <v>68</v>
      </c>
      <c r="D434" s="58"/>
      <c r="E434" s="58"/>
      <c r="F434" s="58"/>
      <c r="G434" s="58"/>
      <c r="H434" s="58"/>
      <c r="I434" s="58"/>
      <c r="J434" s="58"/>
      <c r="K434" s="58"/>
      <c r="L434" s="209"/>
      <c r="M434" s="243"/>
      <c r="N434" s="58"/>
      <c r="O434" s="58">
        <v>34</v>
      </c>
      <c r="P434" s="58">
        <v>28</v>
      </c>
      <c r="Q434" s="58"/>
      <c r="R434" s="58"/>
      <c r="S434" s="58"/>
      <c r="T434" s="58"/>
      <c r="U434" s="58"/>
      <c r="V434" s="59"/>
      <c r="W434" s="58"/>
      <c r="X434" s="61"/>
      <c r="Y434" s="53">
        <f>COUNT(D434:W434)</f>
        <v>2</v>
      </c>
      <c r="Z434" s="54">
        <f>IF(Y434=0,0,AVERAGE(D434:W434))</f>
        <v>31</v>
      </c>
      <c r="AA434" s="54">
        <f>IF(Y434=0,0,IF(Y434&gt;7,AVERAGE(LARGE(D434:W434,{1,2,3,4,5,6,7,8})),0))</f>
        <v>0</v>
      </c>
      <c r="AB434" s="54">
        <f>IF(Y434=0,0,IF(Y434&gt;7,SUM(LARGE(D434:W434,{1,2,3,4,5,6,7,8})),0))</f>
        <v>0</v>
      </c>
    </row>
    <row r="435" spans="1:28" ht="15.75">
      <c r="A435" s="55" t="s">
        <v>441</v>
      </c>
      <c r="B435" s="62" t="s">
        <v>4</v>
      </c>
      <c r="C435" s="63" t="s">
        <v>68</v>
      </c>
      <c r="D435" s="58"/>
      <c r="E435" s="58">
        <v>31</v>
      </c>
      <c r="F435" s="58">
        <v>30</v>
      </c>
      <c r="G435" s="58"/>
      <c r="H435" s="58"/>
      <c r="I435" s="58"/>
      <c r="J435" s="58"/>
      <c r="K435" s="58"/>
      <c r="L435" s="209"/>
      <c r="M435" s="243"/>
      <c r="N435" s="58"/>
      <c r="O435" s="58"/>
      <c r="P435" s="58"/>
      <c r="Q435" s="58"/>
      <c r="R435" s="58"/>
      <c r="S435" s="58"/>
      <c r="T435" s="58"/>
      <c r="U435" s="58"/>
      <c r="V435" s="59"/>
      <c r="W435" s="58"/>
      <c r="X435" s="61"/>
      <c r="Y435" s="53">
        <f>COUNT(D435:W435)</f>
        <v>2</v>
      </c>
      <c r="Z435" s="54">
        <f>IF(Y435=0,0,AVERAGE(D435:W435))</f>
        <v>30.5</v>
      </c>
      <c r="AA435" s="54">
        <f>IF(Y435=0,0,IF(Y435&gt;7,AVERAGE(LARGE(D435:W435,{1,2,3,4,5,6,7,8})),0))</f>
        <v>0</v>
      </c>
      <c r="AB435" s="54">
        <f>IF(Y435=0,0,IF(Y435&gt;7,SUM(LARGE(D435:W435,{1,2,3,4,5,6,7,8})),0))</f>
        <v>0</v>
      </c>
    </row>
    <row r="436" spans="1:28" ht="15.75">
      <c r="A436" s="55" t="s">
        <v>361</v>
      </c>
      <c r="B436" s="62" t="s">
        <v>9</v>
      </c>
      <c r="C436" s="63" t="s">
        <v>68</v>
      </c>
      <c r="D436" s="58">
        <v>46</v>
      </c>
      <c r="E436" s="58"/>
      <c r="F436" s="58"/>
      <c r="G436" s="58"/>
      <c r="H436" s="58"/>
      <c r="I436" s="58"/>
      <c r="J436" s="58"/>
      <c r="K436" s="58"/>
      <c r="L436" s="209"/>
      <c r="M436" s="243"/>
      <c r="N436" s="58"/>
      <c r="O436" s="58"/>
      <c r="P436" s="58"/>
      <c r="Q436" s="58"/>
      <c r="R436" s="58"/>
      <c r="S436" s="58"/>
      <c r="T436" s="58"/>
      <c r="U436" s="58"/>
      <c r="V436" s="59"/>
      <c r="W436" s="58"/>
      <c r="X436" s="61"/>
      <c r="Y436" s="53">
        <f>COUNT(D436:W436)</f>
        <v>1</v>
      </c>
      <c r="Z436" s="54">
        <f>IF(Y436=0,0,AVERAGE(D436:W436))</f>
        <v>46</v>
      </c>
      <c r="AA436" s="54">
        <f>IF(Y436=0,0,IF(Y436&gt;7,AVERAGE(LARGE(D436:W436,{1,2,3,4,5,6,7,8})),0))</f>
        <v>0</v>
      </c>
      <c r="AB436" s="54">
        <f>IF(Y436=0,0,IF(Y436&gt;7,SUM(LARGE(D436:W436,{1,2,3,4,5,6,7,8})),0))</f>
        <v>0</v>
      </c>
    </row>
    <row r="437" spans="1:28" ht="15.75">
      <c r="A437" s="267" t="s">
        <v>571</v>
      </c>
      <c r="B437" s="265" t="s">
        <v>7</v>
      </c>
      <c r="C437" s="268" t="s">
        <v>68</v>
      </c>
      <c r="D437" s="67"/>
      <c r="E437" s="67"/>
      <c r="F437" s="67"/>
      <c r="G437" s="67"/>
      <c r="H437" s="67"/>
      <c r="I437" s="67"/>
      <c r="J437" s="67"/>
      <c r="K437" s="58"/>
      <c r="L437" s="210"/>
      <c r="M437" s="244"/>
      <c r="N437" s="67"/>
      <c r="O437" s="67"/>
      <c r="P437" s="269">
        <v>36</v>
      </c>
      <c r="Q437" s="67"/>
      <c r="R437" s="67"/>
      <c r="S437" s="67"/>
      <c r="T437" s="67"/>
      <c r="U437" s="67"/>
      <c r="V437" s="68"/>
      <c r="W437" s="67"/>
      <c r="X437" s="60"/>
      <c r="Y437" s="53">
        <f>COUNT(D437:W437)</f>
        <v>1</v>
      </c>
      <c r="Z437" s="54">
        <f>IF(Y437=0,0,AVERAGE(D437:W437))</f>
        <v>36</v>
      </c>
      <c r="AA437" s="54">
        <f>IF(Y437=0,0,IF(Y437&gt;7,AVERAGE(LARGE(D437:W437,{1,2,3,4,5,6,7,8})),0))</f>
        <v>0</v>
      </c>
      <c r="AB437" s="54">
        <f>IF(Y437=0,0,IF(Y437&gt;7,SUM(LARGE(D437:W437,{1,2,3,4,5,6,7,8})),0))</f>
        <v>0</v>
      </c>
    </row>
    <row r="438" spans="1:28" ht="15.75">
      <c r="A438" s="55" t="s">
        <v>80</v>
      </c>
      <c r="B438" s="62" t="s">
        <v>4</v>
      </c>
      <c r="C438" s="63" t="s">
        <v>68</v>
      </c>
      <c r="D438" s="58"/>
      <c r="E438" s="58">
        <v>23</v>
      </c>
      <c r="F438" s="58"/>
      <c r="G438" s="58"/>
      <c r="H438" s="58"/>
      <c r="I438" s="58"/>
      <c r="J438" s="58"/>
      <c r="K438" s="58"/>
      <c r="L438" s="209"/>
      <c r="M438" s="243"/>
      <c r="N438" s="58"/>
      <c r="O438" s="58"/>
      <c r="P438" s="58"/>
      <c r="Q438" s="58"/>
      <c r="R438" s="58"/>
      <c r="S438" s="58"/>
      <c r="T438" s="59"/>
      <c r="U438" s="58"/>
      <c r="V438" s="59"/>
      <c r="W438" s="58"/>
      <c r="X438" s="61"/>
      <c r="Y438" s="53">
        <f>COUNT(D438:W438)</f>
        <v>1</v>
      </c>
      <c r="Z438" s="54">
        <f>IF(Y438=0,0,AVERAGE(D438:W438))</f>
        <v>23</v>
      </c>
      <c r="AA438" s="54">
        <f>IF(Y438=0,0,IF(Y438&gt;7,AVERAGE(LARGE(D438:W438,{1,2,3,4,5,6,7,8})),0))</f>
        <v>0</v>
      </c>
      <c r="AB438" s="54">
        <f>IF(Y438=0,0,IF(Y438&gt;7,SUM(LARGE(D438:W438,{1,2,3,4,5,6,7,8})),0))</f>
        <v>0</v>
      </c>
    </row>
    <row r="439" spans="1:28" ht="15.75">
      <c r="A439" s="266" t="s">
        <v>434</v>
      </c>
      <c r="B439" s="236" t="s">
        <v>9</v>
      </c>
      <c r="C439" s="237" t="s">
        <v>68</v>
      </c>
      <c r="D439" s="238">
        <v>22</v>
      </c>
      <c r="E439" s="58"/>
      <c r="F439" s="58"/>
      <c r="G439" s="58"/>
      <c r="H439" s="58"/>
      <c r="I439" s="58"/>
      <c r="J439" s="58"/>
      <c r="K439" s="58"/>
      <c r="L439" s="209"/>
      <c r="M439" s="243"/>
      <c r="N439" s="58"/>
      <c r="O439" s="58"/>
      <c r="P439" s="58"/>
      <c r="Q439" s="58"/>
      <c r="R439" s="58"/>
      <c r="S439" s="58"/>
      <c r="T439" s="58"/>
      <c r="U439" s="58"/>
      <c r="V439" s="59"/>
      <c r="W439" s="58"/>
      <c r="X439" s="61"/>
      <c r="Y439" s="53">
        <f>COUNT(D439:W439)</f>
        <v>1</v>
      </c>
      <c r="Z439" s="54">
        <f>IF(Y439=0,0,AVERAGE(D439:W439))</f>
        <v>22</v>
      </c>
      <c r="AA439" s="54">
        <f>IF(Y439=0,0,IF(Y439&gt;7,AVERAGE(LARGE(D439:W439,{1,2,3,4,5,6,7,8})),0))</f>
        <v>0</v>
      </c>
      <c r="AB439" s="54">
        <f>IF(Y439=0,0,IF(Y439&gt;7,SUM(LARGE(D439:W439,{1,2,3,4,5,6,7,8})),0))</f>
        <v>0</v>
      </c>
    </row>
    <row r="440" spans="1:28" ht="15.75">
      <c r="A440" s="55" t="s">
        <v>71</v>
      </c>
      <c r="B440" s="62" t="s">
        <v>5</v>
      </c>
      <c r="C440" s="63" t="s">
        <v>68</v>
      </c>
      <c r="D440" s="58"/>
      <c r="E440" s="58">
        <v>20</v>
      </c>
      <c r="F440" s="58"/>
      <c r="G440" s="58"/>
      <c r="H440" s="58"/>
      <c r="I440" s="58"/>
      <c r="J440" s="58"/>
      <c r="K440" s="58"/>
      <c r="L440" s="209"/>
      <c r="M440" s="243"/>
      <c r="N440" s="58"/>
      <c r="O440" s="58"/>
      <c r="P440" s="58"/>
      <c r="Q440" s="58"/>
      <c r="R440" s="58"/>
      <c r="S440" s="58"/>
      <c r="T440" s="58"/>
      <c r="U440" s="58"/>
      <c r="V440" s="59"/>
      <c r="W440" s="58"/>
      <c r="X440" s="61"/>
      <c r="Y440" s="53">
        <f>COUNT(D440:W440)</f>
        <v>1</v>
      </c>
      <c r="Z440" s="54">
        <f>IF(Y440=0,0,AVERAGE(D440:W440))</f>
        <v>20</v>
      </c>
      <c r="AA440" s="54">
        <f>IF(Y440=0,0,IF(Y440&gt;7,AVERAGE(LARGE(D440:W440,{1,2,3,4,5,6,7,8})),0))</f>
        <v>0</v>
      </c>
      <c r="AB440" s="54">
        <f>IF(Y440=0,0,IF(Y440&gt;7,SUM(LARGE(D440:W440,{1,2,3,4,5,6,7,8})),0))</f>
        <v>0</v>
      </c>
    </row>
    <row r="441" spans="1:28" ht="15.75">
      <c r="A441" s="64" t="s">
        <v>555</v>
      </c>
      <c r="B441" s="61" t="s">
        <v>4</v>
      </c>
      <c r="C441" s="66" t="s">
        <v>68</v>
      </c>
      <c r="D441" s="67"/>
      <c r="E441" s="67"/>
      <c r="F441" s="67"/>
      <c r="G441" s="67"/>
      <c r="H441" s="67"/>
      <c r="I441" s="67"/>
      <c r="J441" s="67"/>
      <c r="K441" s="58"/>
      <c r="L441" s="210"/>
      <c r="M441" s="244">
        <v>19</v>
      </c>
      <c r="N441" s="67"/>
      <c r="O441" s="67"/>
      <c r="P441" s="67"/>
      <c r="Q441" s="67"/>
      <c r="R441" s="67"/>
      <c r="S441" s="67"/>
      <c r="T441" s="67"/>
      <c r="U441" s="67"/>
      <c r="V441" s="68"/>
      <c r="W441" s="67"/>
      <c r="X441" s="60"/>
      <c r="Y441" s="53">
        <f>COUNT(D441:W441)</f>
        <v>1</v>
      </c>
      <c r="Z441" s="54">
        <f>IF(Y441=0,0,AVERAGE(D441:W441))</f>
        <v>19</v>
      </c>
      <c r="AA441" s="54">
        <f>IF(Y441=0,0,IF(Y441&gt;7,AVERAGE(LARGE(D441:W441,{1,2,3,4,5,6,7,8})),0))</f>
        <v>0</v>
      </c>
      <c r="AB441" s="54">
        <f>IF(Y441=0,0,IF(Y441&gt;7,SUM(LARGE(D441:W441,{1,2,3,4,5,6,7,8})),0))</f>
        <v>0</v>
      </c>
    </row>
    <row r="442" spans="1:28" ht="15.75">
      <c r="A442" s="55" t="s">
        <v>542</v>
      </c>
      <c r="B442" s="62" t="s">
        <v>5</v>
      </c>
      <c r="C442" s="63" t="s">
        <v>68</v>
      </c>
      <c r="D442" s="58"/>
      <c r="E442" s="58"/>
      <c r="F442" s="58"/>
      <c r="G442" s="58"/>
      <c r="H442" s="58"/>
      <c r="I442" s="58"/>
      <c r="J442" s="58"/>
      <c r="K442" s="58"/>
      <c r="L442" s="209">
        <v>15</v>
      </c>
      <c r="M442" s="243"/>
      <c r="N442" s="58"/>
      <c r="O442" s="58"/>
      <c r="P442" s="58"/>
      <c r="Q442" s="58"/>
      <c r="R442" s="58"/>
      <c r="S442" s="58"/>
      <c r="T442" s="58"/>
      <c r="U442" s="58"/>
      <c r="V442" s="59"/>
      <c r="W442" s="58"/>
      <c r="X442" s="61"/>
      <c r="Y442" s="53">
        <f>COUNT(D442:W442)</f>
        <v>1</v>
      </c>
      <c r="Z442" s="54">
        <f>IF(Y442=0,0,AVERAGE(D442:W442))</f>
        <v>15</v>
      </c>
      <c r="AA442" s="54">
        <f>IF(Y442=0,0,IF(Y442&gt;7,AVERAGE(LARGE(D442:W442,{1,2,3,4,5,6,7,8})),0))</f>
        <v>0</v>
      </c>
      <c r="AB442" s="54">
        <f>IF(Y442=0,0,IF(Y442&gt;7,SUM(LARGE(D442:W442,{1,2,3,4,5,6,7,8})),0))</f>
        <v>0</v>
      </c>
    </row>
  </sheetData>
  <sortState ref="A6:AB661">
    <sortCondition ref="C6:C661"/>
    <sortCondition descending="1" ref="AA6:AA661"/>
    <sortCondition descending="1" ref="Y6:Y661"/>
    <sortCondition descending="1" ref="Z6:Z661"/>
  </sortState>
  <conditionalFormatting sqref="Y5:Y442">
    <cfRule type="cellIs" dxfId="94" priority="77" operator="greaterThan">
      <formula>0</formula>
    </cfRule>
  </conditionalFormatting>
  <conditionalFormatting sqref="AA3:AA5 Z6:AB442">
    <cfRule type="cellIs" dxfId="93" priority="78" operator="lessThan">
      <formula>1</formula>
    </cfRule>
  </conditionalFormatting>
  <conditionalFormatting sqref="AA5 Z6:AB442">
    <cfRule type="cellIs" dxfId="92" priority="79" operator="lessThan">
      <formula>1</formula>
    </cfRule>
  </conditionalFormatting>
  <conditionalFormatting sqref="D281:X298 D299:W306 D255:W280 X255:X267 D5:X5 D7:X262 N263:X364 D263:M442 N365:W442 X365:X418 X441:X442 X433:X439 X420:X431">
    <cfRule type="cellIs" dxfId="91" priority="80" operator="greaterThan">
      <formula>50</formula>
    </cfRule>
  </conditionalFormatting>
  <conditionalFormatting sqref="X268 X299:X306 X236:X240 X170 X419 X440 X432">
    <cfRule type="cellIs" dxfId="90" priority="57" operator="greaterThan">
      <formula>50</formula>
    </cfRule>
    <cfRule type="cellIs" dxfId="89" priority="58" operator="equal">
      <formula>50</formula>
    </cfRule>
    <cfRule type="cellIs" dxfId="88" priority="59" operator="equal">
      <formula>50</formula>
    </cfRule>
  </conditionalFormatting>
  <conditionalFormatting sqref="B12">
    <cfRule type="cellIs" dxfId="87" priority="64" operator="equal">
      <formula>"a"</formula>
    </cfRule>
  </conditionalFormatting>
  <pageMargins left="0.25" right="0.25" top="0.75" bottom="0.75" header="0.51180555555555496" footer="0.51180555555555496"/>
  <pageSetup scale="51" firstPageNumber="0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7"/>
  <sheetViews>
    <sheetView zoomScale="85" zoomScaleNormal="85" workbookViewId="0">
      <pane ySplit="15" topLeftCell="A16" activePane="bottomLeft" state="frozen"/>
      <selection pane="bottomLeft" activeCell="A264" sqref="A264:XFD264"/>
    </sheetView>
  </sheetViews>
  <sheetFormatPr defaultColWidth="8.85546875" defaultRowHeight="15"/>
  <cols>
    <col min="1" max="1" width="24.28515625" customWidth="1"/>
    <col min="2" max="2" width="8.7109375" customWidth="1"/>
    <col min="3" max="3" width="8.7109375" style="246" customWidth="1"/>
    <col min="4" max="1025" width="8.7109375" customWidth="1"/>
  </cols>
  <sheetData>
    <row r="1" spans="1:38">
      <c r="A1" s="158" t="s">
        <v>0</v>
      </c>
      <c r="B1" s="159"/>
      <c r="C1" s="161"/>
      <c r="D1" s="159"/>
      <c r="E1" s="160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61"/>
      <c r="W1" s="159"/>
      <c r="X1" s="162" t="s">
        <v>1</v>
      </c>
      <c r="Y1" s="163"/>
      <c r="Z1" s="163"/>
      <c r="AA1" s="164"/>
      <c r="AB1" s="165"/>
    </row>
    <row r="2" spans="1:38">
      <c r="A2" s="249" t="s">
        <v>30</v>
      </c>
      <c r="B2" s="250" t="s">
        <v>559</v>
      </c>
      <c r="C2" s="161"/>
      <c r="D2" s="159"/>
      <c r="E2" s="160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61"/>
      <c r="W2" s="159"/>
      <c r="X2" s="162"/>
      <c r="Y2" s="163"/>
      <c r="Z2" s="163"/>
      <c r="AA2" s="164"/>
      <c r="AB2" s="165"/>
    </row>
    <row r="3" spans="1:38">
      <c r="A3" s="251" t="s">
        <v>5</v>
      </c>
      <c r="B3" s="247">
        <f>COUNTIFS($B$16:$B$10023,$A3,$AA$16:$AA$10023,"&gt;0")</f>
        <v>23</v>
      </c>
      <c r="C3" s="161"/>
      <c r="D3" s="159"/>
      <c r="E3" s="160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61"/>
      <c r="W3" s="159"/>
      <c r="X3" s="162"/>
      <c r="Y3" s="163"/>
      <c r="Z3" s="163"/>
      <c r="AA3" s="164"/>
      <c r="AB3" s="165"/>
    </row>
    <row r="4" spans="1:38">
      <c r="A4" s="251" t="s">
        <v>4</v>
      </c>
      <c r="B4" s="247">
        <f>COUNTIFS($B$16:$B$10023,$A4,$AA$16:$AA$10023,"&gt;0")</f>
        <v>20</v>
      </c>
      <c r="C4" s="161"/>
      <c r="D4" s="159"/>
      <c r="E4" s="160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61"/>
      <c r="W4" s="159"/>
      <c r="X4" s="162"/>
      <c r="Y4" s="163"/>
      <c r="Z4" s="163"/>
      <c r="AA4" s="164"/>
      <c r="AB4" s="165"/>
    </row>
    <row r="5" spans="1:38">
      <c r="A5" s="251" t="s">
        <v>6</v>
      </c>
      <c r="B5" s="247">
        <f>COUNTIFS($B$16:$B$10023,$A5,$AA$16:$AA$10023,"&gt;0")</f>
        <v>19</v>
      </c>
      <c r="C5" s="161"/>
      <c r="D5" s="159"/>
      <c r="E5" s="160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61"/>
      <c r="W5" s="159"/>
      <c r="X5" s="162"/>
      <c r="Y5" s="163"/>
      <c r="Z5" s="163"/>
      <c r="AA5" s="164"/>
      <c r="AB5" s="165"/>
    </row>
    <row r="6" spans="1:38">
      <c r="A6" s="251" t="s">
        <v>7</v>
      </c>
      <c r="B6" s="247">
        <f>COUNTIFS($B$16:$B$10023,$A6,$AA$16:$AA$10023,"&gt;0")</f>
        <v>17</v>
      </c>
      <c r="C6" s="161"/>
      <c r="D6" s="159"/>
      <c r="E6" s="160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61"/>
      <c r="W6" s="159"/>
      <c r="X6" s="162"/>
      <c r="Y6" s="163"/>
      <c r="Z6" s="163"/>
      <c r="AA6" s="164"/>
      <c r="AB6" s="165"/>
    </row>
    <row r="7" spans="1:38">
      <c r="A7" s="251" t="s">
        <v>8</v>
      </c>
      <c r="B7" s="247">
        <f>COUNTIFS($B$16:$B$10023,$A7,$AA$16:$AA$10023,"&gt;0")</f>
        <v>17</v>
      </c>
      <c r="C7" s="161"/>
      <c r="D7" s="159"/>
      <c r="E7" s="160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61"/>
      <c r="W7" s="159"/>
      <c r="X7" s="162"/>
      <c r="Y7" s="163"/>
      <c r="Z7" s="163"/>
      <c r="AA7" s="164"/>
      <c r="AB7" s="165"/>
    </row>
    <row r="8" spans="1:38">
      <c r="A8" s="251" t="s">
        <v>11</v>
      </c>
      <c r="B8" s="247">
        <f>COUNTIFS($B$16:$B$10023,$A8,$AA$16:$AA$10023,"&gt;0")</f>
        <v>16</v>
      </c>
      <c r="C8" s="161"/>
      <c r="D8" s="159"/>
      <c r="E8" s="160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61"/>
      <c r="W8" s="159"/>
      <c r="X8" s="162"/>
      <c r="Y8" s="163"/>
      <c r="Z8" s="163"/>
      <c r="AA8" s="164"/>
      <c r="AB8" s="165"/>
    </row>
    <row r="9" spans="1:38">
      <c r="A9" s="251" t="s">
        <v>9</v>
      </c>
      <c r="B9" s="247">
        <f>COUNTIFS($B$16:$B$10023,$A9,$AA$16:$AA$10023,"&gt;0")</f>
        <v>14</v>
      </c>
      <c r="C9" s="161"/>
      <c r="D9" s="159"/>
      <c r="E9" s="160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61"/>
      <c r="W9" s="159"/>
      <c r="X9" s="162"/>
      <c r="Y9" s="163"/>
      <c r="Z9" s="163"/>
      <c r="AA9" s="164"/>
      <c r="AB9" s="165"/>
    </row>
    <row r="10" spans="1:38">
      <c r="A10" s="251" t="s">
        <v>10</v>
      </c>
      <c r="B10" s="247">
        <f>COUNTIFS($B$16:$B$10023,$A10,$AA$16:$AA$10023,"&gt;0")</f>
        <v>8</v>
      </c>
      <c r="C10" s="161"/>
      <c r="D10" s="159"/>
      <c r="E10" s="160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61"/>
      <c r="W10" s="159"/>
      <c r="X10" s="162"/>
      <c r="Y10" s="163"/>
      <c r="Z10" s="163"/>
      <c r="AA10" s="164"/>
      <c r="AB10" s="165"/>
    </row>
    <row r="11" spans="1:38">
      <c r="A11" s="251" t="s">
        <v>3</v>
      </c>
      <c r="B11" s="247">
        <f>COUNTIFS($B$16:$B$10023,$A11,$AA$16:$AA$10023,"&gt;0")</f>
        <v>4</v>
      </c>
      <c r="C11" s="161"/>
      <c r="D11" s="159"/>
      <c r="E11" s="160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61"/>
      <c r="W11" s="159"/>
      <c r="X11" s="162"/>
      <c r="Y11" s="163"/>
      <c r="Z11" s="163"/>
      <c r="AA11" s="164"/>
      <c r="AB11" s="165"/>
    </row>
    <row r="12" spans="1:38">
      <c r="A12" s="252" t="s">
        <v>90</v>
      </c>
      <c r="B12" s="247">
        <f>COUNTIFS($B$16:$B$10023,$A12,$AA$16:$AA$10023,"&gt;0")</f>
        <v>4</v>
      </c>
      <c r="C12" s="168"/>
      <c r="D12" s="146"/>
      <c r="E12" s="166"/>
      <c r="F12" s="16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68"/>
      <c r="W12" s="146"/>
      <c r="X12" s="169" t="s">
        <v>2</v>
      </c>
      <c r="Y12" s="170"/>
      <c r="Z12" s="170"/>
      <c r="AA12" s="164"/>
      <c r="AB12" s="165"/>
    </row>
    <row r="13" spans="1:38">
      <c r="A13" s="171"/>
      <c r="B13" s="125"/>
      <c r="C13" s="177"/>
      <c r="D13" s="172" t="s">
        <v>3</v>
      </c>
      <c r="E13" s="173" t="s">
        <v>4</v>
      </c>
      <c r="F13" s="172" t="s">
        <v>5</v>
      </c>
      <c r="G13" s="172" t="s">
        <v>6</v>
      </c>
      <c r="H13" s="174" t="s">
        <v>7</v>
      </c>
      <c r="I13" s="172" t="s">
        <v>8</v>
      </c>
      <c r="J13" s="175" t="s">
        <v>9</v>
      </c>
      <c r="K13" s="172" t="s">
        <v>10</v>
      </c>
      <c r="L13" s="176" t="s">
        <v>11</v>
      </c>
      <c r="M13" s="172" t="s">
        <v>4</v>
      </c>
      <c r="N13" s="172" t="s">
        <v>5</v>
      </c>
      <c r="O13" s="172" t="s">
        <v>6</v>
      </c>
      <c r="P13" s="174" t="s">
        <v>7</v>
      </c>
      <c r="Q13" s="172" t="s">
        <v>8</v>
      </c>
      <c r="R13" s="175" t="s">
        <v>9</v>
      </c>
      <c r="S13" s="172" t="s">
        <v>11</v>
      </c>
      <c r="T13" s="172" t="s">
        <v>10</v>
      </c>
      <c r="U13" s="172" t="s">
        <v>3</v>
      </c>
      <c r="V13" s="177" t="s">
        <v>12</v>
      </c>
      <c r="W13" s="125" t="s">
        <v>13</v>
      </c>
      <c r="X13" s="178" t="s">
        <v>4</v>
      </c>
      <c r="Y13" s="178" t="s">
        <v>14</v>
      </c>
      <c r="Z13" s="179"/>
      <c r="AA13" s="180" t="s">
        <v>15</v>
      </c>
      <c r="AB13" s="165"/>
    </row>
    <row r="14" spans="1:38">
      <c r="A14" s="171"/>
      <c r="B14" s="125"/>
      <c r="C14" s="248"/>
      <c r="D14" s="172" t="s">
        <v>16</v>
      </c>
      <c r="E14" s="173" t="s">
        <v>17</v>
      </c>
      <c r="F14" s="182" t="s">
        <v>17</v>
      </c>
      <c r="G14" s="172" t="s">
        <v>18</v>
      </c>
      <c r="H14" s="172" t="s">
        <v>18</v>
      </c>
      <c r="I14" s="172" t="s">
        <v>19</v>
      </c>
      <c r="J14" s="172" t="s">
        <v>19</v>
      </c>
      <c r="K14" s="172" t="s">
        <v>20</v>
      </c>
      <c r="L14" s="172" t="s">
        <v>20</v>
      </c>
      <c r="M14" s="172" t="s">
        <v>21</v>
      </c>
      <c r="N14" s="172" t="s">
        <v>21</v>
      </c>
      <c r="O14" s="172" t="s">
        <v>22</v>
      </c>
      <c r="P14" s="172" t="s">
        <v>22</v>
      </c>
      <c r="Q14" s="172" t="s">
        <v>22</v>
      </c>
      <c r="R14" s="172" t="s">
        <v>23</v>
      </c>
      <c r="S14" s="172" t="s">
        <v>24</v>
      </c>
      <c r="T14" s="172" t="s">
        <v>24</v>
      </c>
      <c r="U14" s="175" t="s">
        <v>24</v>
      </c>
      <c r="V14" s="183"/>
      <c r="W14" s="172"/>
      <c r="X14" s="172" t="s">
        <v>25</v>
      </c>
      <c r="Y14" s="178" t="s">
        <v>26</v>
      </c>
      <c r="Z14" s="179"/>
      <c r="AA14" s="180" t="s">
        <v>27</v>
      </c>
      <c r="AB14" s="184" t="s">
        <v>28</v>
      </c>
    </row>
    <row r="15" spans="1:38">
      <c r="A15" s="185" t="s">
        <v>29</v>
      </c>
      <c r="B15" s="172" t="s">
        <v>30</v>
      </c>
      <c r="C15" s="183" t="s">
        <v>31</v>
      </c>
      <c r="D15" s="186" t="s">
        <v>32</v>
      </c>
      <c r="E15" s="187" t="s">
        <v>33</v>
      </c>
      <c r="F15" s="186" t="s">
        <v>34</v>
      </c>
      <c r="G15" s="186" t="s">
        <v>35</v>
      </c>
      <c r="H15" s="186" t="s">
        <v>36</v>
      </c>
      <c r="I15" s="186" t="s">
        <v>37</v>
      </c>
      <c r="J15" s="186" t="s">
        <v>38</v>
      </c>
      <c r="K15" s="186" t="s">
        <v>39</v>
      </c>
      <c r="L15" s="186" t="s">
        <v>40</v>
      </c>
      <c r="M15" s="186" t="s">
        <v>41</v>
      </c>
      <c r="N15" s="186" t="s">
        <v>42</v>
      </c>
      <c r="O15" s="186" t="s">
        <v>43</v>
      </c>
      <c r="P15" s="186" t="s">
        <v>44</v>
      </c>
      <c r="Q15" s="188" t="s">
        <v>45</v>
      </c>
      <c r="R15" s="186" t="s">
        <v>34</v>
      </c>
      <c r="S15" s="186" t="s">
        <v>41</v>
      </c>
      <c r="T15" s="186" t="s">
        <v>42</v>
      </c>
      <c r="U15" s="186" t="s">
        <v>46</v>
      </c>
      <c r="V15" s="188"/>
      <c r="W15" s="186"/>
      <c r="X15" s="189" t="s">
        <v>47</v>
      </c>
      <c r="Y15" s="190" t="s">
        <v>48</v>
      </c>
      <c r="Z15" s="191" t="s">
        <v>49</v>
      </c>
      <c r="AA15" s="192" t="s">
        <v>50</v>
      </c>
      <c r="AB15" s="184" t="s">
        <v>51</v>
      </c>
    </row>
    <row r="16" spans="1:38" ht="15.75">
      <c r="A16" s="46" t="s">
        <v>334</v>
      </c>
      <c r="B16" s="47" t="s">
        <v>7</v>
      </c>
      <c r="C16" s="291" t="s">
        <v>85</v>
      </c>
      <c r="D16" s="50"/>
      <c r="E16" s="50">
        <v>23</v>
      </c>
      <c r="F16" s="50">
        <v>32</v>
      </c>
      <c r="G16" s="50">
        <v>24</v>
      </c>
      <c r="H16" s="50">
        <v>25</v>
      </c>
      <c r="I16" s="50"/>
      <c r="J16" s="50"/>
      <c r="K16" s="50">
        <v>23</v>
      </c>
      <c r="L16" s="208"/>
      <c r="M16" s="242"/>
      <c r="N16" s="50">
        <v>24</v>
      </c>
      <c r="O16" s="50">
        <v>25</v>
      </c>
      <c r="P16" s="50">
        <v>26</v>
      </c>
      <c r="Q16" s="50"/>
      <c r="R16" s="50"/>
      <c r="S16" s="50"/>
      <c r="T16" s="50"/>
      <c r="U16" s="50"/>
      <c r="V16" s="51">
        <v>29</v>
      </c>
      <c r="W16" s="50">
        <v>24</v>
      </c>
      <c r="X16" s="52"/>
      <c r="Y16" s="53">
        <f>COUNT(D16:W16)</f>
        <v>10</v>
      </c>
      <c r="Z16" s="54">
        <f>IF(Y16=0,0,AVERAGE(D16:W16))</f>
        <v>25.5</v>
      </c>
      <c r="AA16" s="54">
        <f>IF(Y16=0,0,IF(Y16&gt;7,AVERAGE(LARGE(D16:W16,{1,2,3,4,5,6,7,8})),0))</f>
        <v>26.125</v>
      </c>
      <c r="AB16" s="54">
        <f>IF(Y16=0,0,IF(Y16&gt;7,SUM(LARGE(D16:W16,{1,2,3,4,5,6,7,8})),0))</f>
        <v>209</v>
      </c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</row>
    <row r="17" spans="1:38" ht="15.75">
      <c r="A17" s="55" t="s">
        <v>389</v>
      </c>
      <c r="B17" s="62" t="s">
        <v>7</v>
      </c>
      <c r="C17" s="63" t="s">
        <v>85</v>
      </c>
      <c r="D17" s="58">
        <v>27</v>
      </c>
      <c r="E17" s="58">
        <v>27</v>
      </c>
      <c r="F17" s="58">
        <v>32</v>
      </c>
      <c r="G17" s="58"/>
      <c r="H17" s="58">
        <v>34</v>
      </c>
      <c r="I17" s="58"/>
      <c r="J17" s="58"/>
      <c r="K17" s="58"/>
      <c r="L17" s="209"/>
      <c r="M17" s="243"/>
      <c r="N17" s="58"/>
      <c r="O17" s="58"/>
      <c r="P17" s="58"/>
      <c r="Q17" s="58"/>
      <c r="R17" s="58"/>
      <c r="S17" s="58"/>
      <c r="T17" s="59"/>
      <c r="U17" s="58"/>
      <c r="V17" s="59">
        <v>31</v>
      </c>
      <c r="W17" s="58">
        <v>34</v>
      </c>
      <c r="X17" s="61"/>
      <c r="Y17" s="53">
        <f>COUNT(D17:W17)</f>
        <v>6</v>
      </c>
      <c r="Z17" s="54">
        <f>IF(Y17=0,0,AVERAGE(D17:W17))</f>
        <v>30.833333333333332</v>
      </c>
      <c r="AA17" s="54">
        <f>IF(Y17=0,0,IF(Y17&gt;7,AVERAGE(LARGE(D17:W17,{1,2,3,4,5,6,7,8})),0))</f>
        <v>0</v>
      </c>
      <c r="AB17" s="54">
        <f>IF(Y17=0,0,IF(Y17&gt;7,SUM(LARGE(D17:W17,{1,2,3,4,5,6,7,8})),0))</f>
        <v>0</v>
      </c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</row>
    <row r="18" spans="1:38" ht="15.75">
      <c r="A18" s="55" t="s">
        <v>185</v>
      </c>
      <c r="B18" s="62" t="s">
        <v>7</v>
      </c>
      <c r="C18" s="63" t="s">
        <v>85</v>
      </c>
      <c r="D18" s="58"/>
      <c r="E18" s="58"/>
      <c r="F18" s="58"/>
      <c r="G18" s="58">
        <v>20</v>
      </c>
      <c r="H18" s="58"/>
      <c r="I18" s="58">
        <v>32</v>
      </c>
      <c r="J18" s="58"/>
      <c r="K18" s="58"/>
      <c r="L18" s="209">
        <v>25</v>
      </c>
      <c r="M18" s="243"/>
      <c r="N18" s="58"/>
      <c r="O18" s="58"/>
      <c r="P18" s="58"/>
      <c r="Q18" s="58"/>
      <c r="R18" s="58"/>
      <c r="S18" s="58"/>
      <c r="T18" s="58"/>
      <c r="U18" s="58"/>
      <c r="V18" s="59"/>
      <c r="W18" s="58"/>
      <c r="X18" s="61"/>
      <c r="Y18" s="53">
        <f>COUNT(D18:W18)</f>
        <v>3</v>
      </c>
      <c r="Z18" s="54">
        <f>IF(Y18=0,0,AVERAGE(D18:W18))</f>
        <v>25.666666666666668</v>
      </c>
      <c r="AA18" s="54">
        <f>IF(Y18=0,0,IF(Y18&gt;7,AVERAGE(LARGE(D18:W18,{1,2,3,4,5,6,7,8})),0))</f>
        <v>0</v>
      </c>
      <c r="AB18" s="54">
        <f>IF(Y18=0,0,IF(Y18&gt;7,SUM(LARGE(D18:W18,{1,2,3,4,5,6,7,8})),0))</f>
        <v>0</v>
      </c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</row>
    <row r="19" spans="1:38" ht="15.75">
      <c r="A19" s="55" t="s">
        <v>550</v>
      </c>
      <c r="B19" s="62" t="s">
        <v>90</v>
      </c>
      <c r="C19" s="63" t="s">
        <v>85</v>
      </c>
      <c r="D19" s="58"/>
      <c r="E19" s="58"/>
      <c r="F19" s="58"/>
      <c r="G19" s="58"/>
      <c r="H19" s="58"/>
      <c r="I19" s="58"/>
      <c r="J19" s="58"/>
      <c r="K19" s="58"/>
      <c r="L19" s="209"/>
      <c r="M19" s="243">
        <v>47</v>
      </c>
      <c r="N19" s="58">
        <v>47</v>
      </c>
      <c r="O19" s="58">
        <v>43</v>
      </c>
      <c r="P19" s="58">
        <v>42</v>
      </c>
      <c r="Q19" s="58"/>
      <c r="R19" s="58"/>
      <c r="S19" s="58"/>
      <c r="T19" s="59"/>
      <c r="U19" s="58"/>
      <c r="V19" s="59"/>
      <c r="W19" s="58"/>
      <c r="X19" s="61"/>
      <c r="Y19" s="53">
        <f>COUNT(D19:W19)</f>
        <v>4</v>
      </c>
      <c r="Z19" s="54">
        <f>IF(Y19=0,0,AVERAGE(D19:W19))</f>
        <v>44.75</v>
      </c>
      <c r="AA19" s="54">
        <f>IF(Y19=0,0,IF(Y19&gt;7,AVERAGE(LARGE(D19:W19,{1,2,3,4,5,6,7,8})),0))</f>
        <v>0</v>
      </c>
      <c r="AB19" s="54">
        <f>IF(Y19=0,0,IF(Y19&gt;7,SUM(LARGE(D19:W19,{1,2,3,4,5,6,7,8})),0))</f>
        <v>0</v>
      </c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</row>
    <row r="20" spans="1:38" ht="15.75">
      <c r="A20" s="55" t="s">
        <v>474</v>
      </c>
      <c r="B20" s="62" t="s">
        <v>90</v>
      </c>
      <c r="C20" s="57" t="s">
        <v>85</v>
      </c>
      <c r="D20" s="58"/>
      <c r="E20" s="58"/>
      <c r="F20" s="58"/>
      <c r="G20" s="58"/>
      <c r="H20" s="58">
        <v>38</v>
      </c>
      <c r="I20" s="58"/>
      <c r="J20" s="58"/>
      <c r="K20" s="58"/>
      <c r="L20" s="209"/>
      <c r="M20" s="243"/>
      <c r="N20" s="58"/>
      <c r="O20" s="58"/>
      <c r="P20" s="58"/>
      <c r="Q20" s="58"/>
      <c r="R20" s="58"/>
      <c r="S20" s="58"/>
      <c r="T20" s="58"/>
      <c r="U20" s="58"/>
      <c r="V20" s="59">
        <v>35</v>
      </c>
      <c r="W20" s="58"/>
      <c r="X20" s="61"/>
      <c r="Y20" s="53">
        <f>COUNT(D20:W20)</f>
        <v>2</v>
      </c>
      <c r="Z20" s="54">
        <f>IF(Y20=0,0,AVERAGE(D20:W20))</f>
        <v>36.5</v>
      </c>
      <c r="AA20" s="54">
        <f>IF(Y20=0,0,IF(Y20&gt;7,AVERAGE(LARGE(D20:W20,{1,2,3,4,5,6,7,8})),0))</f>
        <v>0</v>
      </c>
      <c r="AB20" s="54">
        <f>IF(Y20=0,0,IF(Y20&gt;7,SUM(LARGE(D20:W20,{1,2,3,4,5,6,7,8})),0))</f>
        <v>0</v>
      </c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</row>
    <row r="21" spans="1:38" ht="15.75">
      <c r="A21" s="55" t="s">
        <v>439</v>
      </c>
      <c r="B21" s="62" t="s">
        <v>10</v>
      </c>
      <c r="C21" s="63" t="s">
        <v>85</v>
      </c>
      <c r="D21" s="58"/>
      <c r="E21" s="58"/>
      <c r="F21" s="58">
        <v>28</v>
      </c>
      <c r="G21" s="58"/>
      <c r="H21" s="58"/>
      <c r="I21" s="58"/>
      <c r="J21" s="58"/>
      <c r="K21" s="58"/>
      <c r="L21" s="209"/>
      <c r="M21" s="243"/>
      <c r="N21" s="58"/>
      <c r="O21" s="58"/>
      <c r="P21" s="58"/>
      <c r="Q21" s="58"/>
      <c r="R21" s="58"/>
      <c r="S21" s="58"/>
      <c r="T21" s="58"/>
      <c r="U21" s="58"/>
      <c r="V21" s="59"/>
      <c r="W21" s="58"/>
      <c r="X21" s="61"/>
      <c r="Y21" s="53">
        <f>COUNT(D21:W21)</f>
        <v>1</v>
      </c>
      <c r="Z21" s="54">
        <f>IF(Y21=0,0,AVERAGE(D21:W21))</f>
        <v>28</v>
      </c>
      <c r="AA21" s="54">
        <f>IF(Y21=0,0,IF(Y21&gt;7,AVERAGE(LARGE(D21:W21,{1,2,3,4,5,6,7,8})),0))</f>
        <v>0</v>
      </c>
      <c r="AB21" s="54">
        <f>IF(Y21=0,0,IF(Y21&gt;7,SUM(LARGE(D21:W21,{1,2,3,4,5,6,7,8})),0))</f>
        <v>0</v>
      </c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</row>
    <row r="22" spans="1:38" ht="15.75">
      <c r="A22" s="55" t="s">
        <v>119</v>
      </c>
      <c r="B22" s="62" t="s">
        <v>11</v>
      </c>
      <c r="C22" s="63" t="s">
        <v>85</v>
      </c>
      <c r="D22" s="58">
        <v>28</v>
      </c>
      <c r="E22" s="58">
        <v>32</v>
      </c>
      <c r="F22" s="58"/>
      <c r="G22" s="58">
        <v>30</v>
      </c>
      <c r="H22" s="58">
        <v>24</v>
      </c>
      <c r="I22" s="58">
        <v>31</v>
      </c>
      <c r="J22" s="58">
        <v>21</v>
      </c>
      <c r="K22" s="58"/>
      <c r="L22" s="209">
        <v>28</v>
      </c>
      <c r="M22" s="243"/>
      <c r="N22" s="58">
        <v>28</v>
      </c>
      <c r="O22" s="58"/>
      <c r="P22" s="58">
        <v>27</v>
      </c>
      <c r="Q22" s="58">
        <v>28</v>
      </c>
      <c r="R22" s="58"/>
      <c r="S22" s="58"/>
      <c r="T22" s="58"/>
      <c r="U22" s="58"/>
      <c r="V22" s="59">
        <v>31</v>
      </c>
      <c r="W22" s="58">
        <v>29</v>
      </c>
      <c r="X22" s="61"/>
      <c r="Y22" s="53">
        <f>COUNT(D22:W22)</f>
        <v>12</v>
      </c>
      <c r="Z22" s="54">
        <f>IF(Y22=0,0,AVERAGE(D22:W22))</f>
        <v>28.083333333333332</v>
      </c>
      <c r="AA22" s="54">
        <f>IF(Y22=0,0,IF(Y22&gt;7,AVERAGE(LARGE(D22:W22,{1,2,3,4,5,6,7,8})),0))</f>
        <v>29.625</v>
      </c>
      <c r="AB22" s="54">
        <f>IF(Y22=0,0,IF(Y22&gt;7,SUM(LARGE(D22:W22,{1,2,3,4,5,6,7,8})),0))</f>
        <v>237</v>
      </c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</row>
    <row r="23" spans="1:38" ht="15.75">
      <c r="A23" s="55" t="s">
        <v>99</v>
      </c>
      <c r="B23" s="62" t="s">
        <v>11</v>
      </c>
      <c r="C23" s="63" t="s">
        <v>85</v>
      </c>
      <c r="D23" s="58">
        <v>13</v>
      </c>
      <c r="E23" s="58"/>
      <c r="F23" s="58">
        <v>18</v>
      </c>
      <c r="G23" s="58"/>
      <c r="H23" s="58"/>
      <c r="I23" s="58">
        <v>13</v>
      </c>
      <c r="J23" s="58">
        <v>9</v>
      </c>
      <c r="K23" s="58"/>
      <c r="L23" s="209">
        <v>18</v>
      </c>
      <c r="M23" s="243"/>
      <c r="N23" s="58"/>
      <c r="O23" s="58"/>
      <c r="P23" s="58"/>
      <c r="Q23" s="58"/>
      <c r="R23" s="58"/>
      <c r="S23" s="58"/>
      <c r="T23" s="58"/>
      <c r="U23" s="58"/>
      <c r="V23" s="59"/>
      <c r="W23" s="58"/>
      <c r="X23" s="61"/>
      <c r="Y23" s="53">
        <f>COUNT(D23:W23)</f>
        <v>5</v>
      </c>
      <c r="Z23" s="54">
        <f>IF(Y23=0,0,AVERAGE(D23:W23))</f>
        <v>14.2</v>
      </c>
      <c r="AA23" s="54">
        <f>IF(Y23=0,0,IF(Y23&gt;7,AVERAGE(LARGE(D23:W23,{1,2,3,4,5,6,7,8})),0))</f>
        <v>0</v>
      </c>
      <c r="AB23" s="54">
        <f>IF(Y23=0,0,IF(Y23&gt;7,SUM(LARGE(D23:W23,{1,2,3,4,5,6,7,8})),0))</f>
        <v>0</v>
      </c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</row>
    <row r="24" spans="1:38" ht="15.75">
      <c r="A24" s="55" t="s">
        <v>286</v>
      </c>
      <c r="B24" s="62" t="s">
        <v>5</v>
      </c>
      <c r="C24" s="63" t="s">
        <v>85</v>
      </c>
      <c r="D24" s="58"/>
      <c r="E24" s="58">
        <v>35</v>
      </c>
      <c r="F24" s="58">
        <v>34</v>
      </c>
      <c r="G24" s="58">
        <v>39</v>
      </c>
      <c r="H24" s="58">
        <v>31</v>
      </c>
      <c r="I24" s="58">
        <v>30</v>
      </c>
      <c r="J24" s="58">
        <v>38</v>
      </c>
      <c r="K24" s="58">
        <v>40</v>
      </c>
      <c r="L24" s="209">
        <v>41</v>
      </c>
      <c r="M24" s="243">
        <v>33</v>
      </c>
      <c r="N24" s="58"/>
      <c r="O24" s="58">
        <v>33</v>
      </c>
      <c r="P24" s="58">
        <v>33</v>
      </c>
      <c r="Q24" s="58"/>
      <c r="R24" s="58"/>
      <c r="S24" s="58"/>
      <c r="T24" s="59"/>
      <c r="U24" s="58"/>
      <c r="V24" s="59">
        <v>39</v>
      </c>
      <c r="W24" s="58"/>
      <c r="X24" s="61"/>
      <c r="Y24" s="53">
        <f>COUNT(D24:W24)</f>
        <v>12</v>
      </c>
      <c r="Z24" s="54">
        <f>IF(Y24=0,0,AVERAGE(D24:W24))</f>
        <v>35.5</v>
      </c>
      <c r="AA24" s="54">
        <f>IF(Y24=0,0,IF(Y24&gt;7,AVERAGE(LARGE(D24:W24,{1,2,3,4,5,6,7,8})),0))</f>
        <v>37.375</v>
      </c>
      <c r="AB24" s="54">
        <f>IF(Y24=0,0,IF(Y24&gt;7,SUM(LARGE(D24:W24,{1,2,3,4,5,6,7,8})),0))</f>
        <v>299</v>
      </c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</row>
    <row r="25" spans="1:38" ht="15.75">
      <c r="A25" s="55" t="s">
        <v>445</v>
      </c>
      <c r="B25" s="62" t="s">
        <v>9</v>
      </c>
      <c r="C25" s="63" t="s">
        <v>85</v>
      </c>
      <c r="D25" s="58">
        <v>41</v>
      </c>
      <c r="E25" s="58">
        <v>42</v>
      </c>
      <c r="F25" s="58"/>
      <c r="G25" s="58"/>
      <c r="H25" s="58"/>
      <c r="I25" s="58"/>
      <c r="J25" s="58"/>
      <c r="K25" s="58"/>
      <c r="L25" s="209"/>
      <c r="M25" s="243"/>
      <c r="N25" s="58"/>
      <c r="O25" s="58"/>
      <c r="P25" s="58"/>
      <c r="Q25" s="58"/>
      <c r="R25" s="58"/>
      <c r="S25" s="58"/>
      <c r="T25" s="58"/>
      <c r="U25" s="58"/>
      <c r="V25" s="59">
        <v>39</v>
      </c>
      <c r="W25" s="58">
        <v>43</v>
      </c>
      <c r="X25" s="61"/>
      <c r="Y25" s="53">
        <f>COUNT(D25:W25)</f>
        <v>4</v>
      </c>
      <c r="Z25" s="54">
        <f>IF(Y25=0,0,AVERAGE(D25:W25))</f>
        <v>41.25</v>
      </c>
      <c r="AA25" s="54">
        <f>IF(Y25=0,0,IF(Y25&gt;7,AVERAGE(LARGE(D25:W25,{1,2,3,4,5,6,7,8})),0))</f>
        <v>0</v>
      </c>
      <c r="AB25" s="54">
        <f>IF(Y25=0,0,IF(Y25&gt;7,SUM(LARGE(D25:W25,{1,2,3,4,5,6,7,8})),0))</f>
        <v>0</v>
      </c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</row>
    <row r="26" spans="1:38" ht="15.75">
      <c r="A26" s="55" t="s">
        <v>428</v>
      </c>
      <c r="B26" s="62" t="s">
        <v>4</v>
      </c>
      <c r="C26" s="63" t="s">
        <v>85</v>
      </c>
      <c r="D26" s="58"/>
      <c r="E26" s="58"/>
      <c r="F26" s="58">
        <v>24</v>
      </c>
      <c r="G26" s="58"/>
      <c r="H26" s="58"/>
      <c r="I26" s="58">
        <v>31</v>
      </c>
      <c r="J26" s="58"/>
      <c r="K26" s="58"/>
      <c r="L26" s="209">
        <v>22</v>
      </c>
      <c r="M26" s="243">
        <v>26</v>
      </c>
      <c r="N26" s="58">
        <v>23</v>
      </c>
      <c r="O26" s="58">
        <v>22</v>
      </c>
      <c r="P26" s="58"/>
      <c r="Q26" s="58">
        <v>29</v>
      </c>
      <c r="R26" s="58"/>
      <c r="S26" s="58"/>
      <c r="T26" s="58"/>
      <c r="U26" s="58"/>
      <c r="V26" s="59"/>
      <c r="W26" s="58"/>
      <c r="X26" s="61"/>
      <c r="Y26" s="53">
        <f>COUNT(D26:W26)</f>
        <v>7</v>
      </c>
      <c r="Z26" s="54">
        <f>IF(Y26=0,0,AVERAGE(D26:W26))</f>
        <v>25.285714285714285</v>
      </c>
      <c r="AA26" s="54">
        <f>IF(Y26=0,0,IF(Y26&gt;7,AVERAGE(LARGE(D26:W26,{1,2,3,4,5,6,7,8})),0))</f>
        <v>0</v>
      </c>
      <c r="AB26" s="54">
        <f>IF(Y26=0,0,IF(Y26&gt;7,SUM(LARGE(D26:W26,{1,2,3,4,5,6,7,8})),0))</f>
        <v>0</v>
      </c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</row>
    <row r="27" spans="1:38" ht="15.75">
      <c r="A27" s="55"/>
      <c r="B27" s="62"/>
      <c r="C27" s="63"/>
      <c r="D27" s="58"/>
      <c r="E27" s="58"/>
      <c r="F27" s="58"/>
      <c r="G27" s="58"/>
      <c r="H27" s="58"/>
      <c r="I27" s="58"/>
      <c r="J27" s="58"/>
      <c r="K27" s="58"/>
      <c r="L27" s="209"/>
      <c r="M27" s="243"/>
      <c r="N27" s="58"/>
      <c r="O27" s="58"/>
      <c r="P27" s="58"/>
      <c r="Q27" s="58"/>
      <c r="R27" s="58"/>
      <c r="S27" s="58"/>
      <c r="T27" s="58"/>
      <c r="U27" s="58"/>
      <c r="V27" s="59"/>
      <c r="W27" s="58"/>
      <c r="X27" s="61"/>
      <c r="Y27" s="53"/>
      <c r="Z27" s="54"/>
      <c r="AA27" s="54"/>
      <c r="AB27" s="54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</row>
    <row r="28" spans="1:38" ht="15.75">
      <c r="A28" s="55" t="s">
        <v>380</v>
      </c>
      <c r="B28" s="62" t="s">
        <v>7</v>
      </c>
      <c r="C28" s="63" t="s">
        <v>53</v>
      </c>
      <c r="D28" s="58">
        <v>45</v>
      </c>
      <c r="E28" s="58">
        <v>46</v>
      </c>
      <c r="F28" s="58">
        <v>43</v>
      </c>
      <c r="G28" s="58">
        <v>41</v>
      </c>
      <c r="H28" s="58">
        <v>44</v>
      </c>
      <c r="I28" s="58">
        <v>43</v>
      </c>
      <c r="J28" s="58"/>
      <c r="K28" s="58">
        <v>43</v>
      </c>
      <c r="L28" s="209"/>
      <c r="M28" s="243">
        <v>42</v>
      </c>
      <c r="N28" s="58">
        <v>41</v>
      </c>
      <c r="O28" s="58">
        <v>41</v>
      </c>
      <c r="P28" s="58"/>
      <c r="Q28" s="58"/>
      <c r="R28" s="58"/>
      <c r="S28" s="58"/>
      <c r="T28" s="58"/>
      <c r="U28" s="58"/>
      <c r="V28" s="59">
        <v>45</v>
      </c>
      <c r="W28" s="58"/>
      <c r="X28" s="61"/>
      <c r="Y28" s="53">
        <f>COUNT(D28:W28)</f>
        <v>11</v>
      </c>
      <c r="Z28" s="54">
        <f>IF(Y28=0,0,AVERAGE(D28:W28))</f>
        <v>43.090909090909093</v>
      </c>
      <c r="AA28" s="54">
        <f>IF(Y28=0,0,IF(Y28&gt;7,AVERAGE(LARGE(D28:W28,{1,2,3,4,5,6,7,8})),0))</f>
        <v>43.875</v>
      </c>
      <c r="AB28" s="54">
        <f>IF(Y28=0,0,IF(Y28&gt;7,SUM(LARGE(D28:W28,{1,2,3,4,5,6,7,8})),0))</f>
        <v>351</v>
      </c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</row>
    <row r="29" spans="1:38" ht="15.75">
      <c r="A29" s="55" t="s">
        <v>397</v>
      </c>
      <c r="B29" s="62" t="s">
        <v>7</v>
      </c>
      <c r="C29" s="63" t="s">
        <v>53</v>
      </c>
      <c r="D29" s="58">
        <v>41</v>
      </c>
      <c r="E29" s="58">
        <v>42</v>
      </c>
      <c r="F29" s="58"/>
      <c r="G29" s="58">
        <v>46</v>
      </c>
      <c r="H29" s="58">
        <v>43</v>
      </c>
      <c r="I29" s="58"/>
      <c r="J29" s="58"/>
      <c r="K29" s="58">
        <v>45</v>
      </c>
      <c r="L29" s="209"/>
      <c r="M29" s="243">
        <v>44</v>
      </c>
      <c r="N29" s="58">
        <v>40</v>
      </c>
      <c r="O29" s="58">
        <v>45</v>
      </c>
      <c r="P29" s="58">
        <v>39</v>
      </c>
      <c r="Q29" s="58"/>
      <c r="R29" s="58"/>
      <c r="S29" s="58"/>
      <c r="T29" s="58"/>
      <c r="U29" s="58"/>
      <c r="V29" s="59">
        <v>43</v>
      </c>
      <c r="W29" s="58"/>
      <c r="X29" s="60"/>
      <c r="Y29" s="53">
        <f>COUNT(D29:W29)</f>
        <v>10</v>
      </c>
      <c r="Z29" s="54">
        <f>IF(Y29=0,0,AVERAGE(D29:W29))</f>
        <v>42.8</v>
      </c>
      <c r="AA29" s="54">
        <f>IF(Y29=0,0,IF(Y29&gt;7,AVERAGE(LARGE(D29:W29,{1,2,3,4,5,6,7,8})),0))</f>
        <v>43.625</v>
      </c>
      <c r="AB29" s="54">
        <f>IF(Y29=0,0,IF(Y29&gt;7,SUM(LARGE(D29:W29,{1,2,3,4,5,6,7,8})),0))</f>
        <v>349</v>
      </c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</row>
    <row r="30" spans="1:38" ht="15.75">
      <c r="A30" s="55" t="s">
        <v>303</v>
      </c>
      <c r="B30" s="62" t="s">
        <v>7</v>
      </c>
      <c r="C30" s="63" t="s">
        <v>53</v>
      </c>
      <c r="D30" s="58">
        <v>43</v>
      </c>
      <c r="E30" s="58">
        <v>44</v>
      </c>
      <c r="F30" s="58"/>
      <c r="G30" s="58"/>
      <c r="H30" s="58"/>
      <c r="I30" s="58"/>
      <c r="J30" s="58"/>
      <c r="K30" s="58"/>
      <c r="L30" s="209"/>
      <c r="M30" s="243">
        <v>43</v>
      </c>
      <c r="N30" s="58">
        <v>44</v>
      </c>
      <c r="O30" s="58">
        <v>46</v>
      </c>
      <c r="P30" s="58">
        <v>43</v>
      </c>
      <c r="Q30" s="58"/>
      <c r="R30" s="58"/>
      <c r="S30" s="58"/>
      <c r="T30" s="58"/>
      <c r="U30" s="58"/>
      <c r="V30" s="59">
        <v>41</v>
      </c>
      <c r="W30" s="58">
        <v>42</v>
      </c>
      <c r="X30" s="61"/>
      <c r="Y30" s="53">
        <f>COUNT(D30:W30)</f>
        <v>8</v>
      </c>
      <c r="Z30" s="54">
        <f>IF(Y30=0,0,AVERAGE(D30:W30))</f>
        <v>43.25</v>
      </c>
      <c r="AA30" s="54">
        <f>IF(Y30=0,0,IF(Y30&gt;7,AVERAGE(LARGE(D30:W30,{1,2,3,4,5,6,7,8})),0))</f>
        <v>43.25</v>
      </c>
      <c r="AB30" s="54">
        <f>IF(Y30=0,0,IF(Y30&gt;7,SUM(LARGE(D30:W30,{1,2,3,4,5,6,7,8})),0))</f>
        <v>346</v>
      </c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</row>
    <row r="31" spans="1:38" ht="15.75">
      <c r="A31" s="64" t="s">
        <v>483</v>
      </c>
      <c r="B31" s="61" t="s">
        <v>7</v>
      </c>
      <c r="C31" s="66" t="s">
        <v>53</v>
      </c>
      <c r="D31" s="67">
        <v>45</v>
      </c>
      <c r="E31" s="67">
        <v>40</v>
      </c>
      <c r="F31" s="67">
        <v>47</v>
      </c>
      <c r="G31" s="67">
        <v>34</v>
      </c>
      <c r="H31" s="67">
        <v>41</v>
      </c>
      <c r="I31" s="79"/>
      <c r="J31" s="79"/>
      <c r="K31" s="58">
        <v>42</v>
      </c>
      <c r="L31" s="210">
        <v>45</v>
      </c>
      <c r="M31" s="243">
        <v>41</v>
      </c>
      <c r="N31" s="67">
        <v>34</v>
      </c>
      <c r="O31" s="67">
        <v>39</v>
      </c>
      <c r="P31" s="67"/>
      <c r="Q31" s="67"/>
      <c r="R31" s="67"/>
      <c r="S31" s="67"/>
      <c r="T31" s="67"/>
      <c r="U31" s="67"/>
      <c r="V31" s="68">
        <v>44</v>
      </c>
      <c r="W31" s="67"/>
      <c r="X31" s="61"/>
      <c r="Y31" s="53">
        <f>COUNT(D31:W31)</f>
        <v>11</v>
      </c>
      <c r="Z31" s="54">
        <f>IF(Y31=0,0,AVERAGE(D31:W31))</f>
        <v>41.090909090909093</v>
      </c>
      <c r="AA31" s="54">
        <f>IF(Y31=0,0,IF(Y31&gt;7,AVERAGE(LARGE(D31:W31,{1,2,3,4,5,6,7,8})),0))</f>
        <v>43.125</v>
      </c>
      <c r="AB31" s="54">
        <f>IF(Y31=0,0,IF(Y31&gt;7,SUM(LARGE(D31:W31,{1,2,3,4,5,6,7,8})),0))</f>
        <v>345</v>
      </c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</row>
    <row r="32" spans="1:38" ht="15.75">
      <c r="A32" s="55" t="s">
        <v>61</v>
      </c>
      <c r="B32" s="62" t="s">
        <v>7</v>
      </c>
      <c r="C32" s="63" t="s">
        <v>53</v>
      </c>
      <c r="D32" s="58">
        <v>36</v>
      </c>
      <c r="E32" s="58">
        <v>37</v>
      </c>
      <c r="F32" s="58">
        <v>43</v>
      </c>
      <c r="G32" s="58"/>
      <c r="H32" s="58"/>
      <c r="I32" s="58"/>
      <c r="J32" s="58"/>
      <c r="K32" s="58"/>
      <c r="L32" s="209">
        <v>39</v>
      </c>
      <c r="M32" s="243">
        <v>42</v>
      </c>
      <c r="N32" s="58">
        <v>38</v>
      </c>
      <c r="O32" s="58">
        <v>45</v>
      </c>
      <c r="P32" s="58">
        <v>39</v>
      </c>
      <c r="Q32" s="58">
        <v>46</v>
      </c>
      <c r="R32" s="58"/>
      <c r="S32" s="58"/>
      <c r="T32" s="58"/>
      <c r="U32" s="58"/>
      <c r="V32" s="59">
        <v>44</v>
      </c>
      <c r="W32" s="58">
        <v>45</v>
      </c>
      <c r="X32" s="61"/>
      <c r="Y32" s="53">
        <f>COUNT(D32:W32)</f>
        <v>11</v>
      </c>
      <c r="Z32" s="54">
        <f>IF(Y32=0,0,AVERAGE(D32:W32))</f>
        <v>41.272727272727273</v>
      </c>
      <c r="AA32" s="54">
        <f>IF(Y32=0,0,IF(Y32&gt;7,AVERAGE(LARGE(D32:W32,{1,2,3,4,5,6,7,8})),0))</f>
        <v>42.875</v>
      </c>
      <c r="AB32" s="54">
        <f>IF(Y32=0,0,IF(Y32&gt;7,SUM(LARGE(D32:W32,{1,2,3,4,5,6,7,8})),0))</f>
        <v>343</v>
      </c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</row>
    <row r="33" spans="1:38" ht="15.75">
      <c r="A33" s="55" t="s">
        <v>336</v>
      </c>
      <c r="B33" s="62" t="s">
        <v>7</v>
      </c>
      <c r="C33" s="63" t="s">
        <v>53</v>
      </c>
      <c r="D33" s="58"/>
      <c r="E33" s="58">
        <v>41</v>
      </c>
      <c r="F33" s="58"/>
      <c r="G33" s="58">
        <v>43</v>
      </c>
      <c r="H33" s="58">
        <v>43</v>
      </c>
      <c r="I33" s="58"/>
      <c r="J33" s="58"/>
      <c r="K33" s="58">
        <v>37</v>
      </c>
      <c r="L33" s="209"/>
      <c r="M33" s="243"/>
      <c r="N33" s="58">
        <v>34</v>
      </c>
      <c r="O33" s="58">
        <v>46</v>
      </c>
      <c r="P33" s="58">
        <v>35</v>
      </c>
      <c r="Q33" s="58"/>
      <c r="R33" s="58"/>
      <c r="S33" s="58"/>
      <c r="T33" s="58"/>
      <c r="U33" s="58"/>
      <c r="V33" s="59">
        <v>44</v>
      </c>
      <c r="W33" s="69">
        <v>43</v>
      </c>
      <c r="X33" s="61"/>
      <c r="Y33" s="53">
        <f>COUNT(D33:W33)</f>
        <v>9</v>
      </c>
      <c r="Z33" s="54">
        <f>IF(Y33=0,0,AVERAGE(D33:W33))</f>
        <v>40.666666666666664</v>
      </c>
      <c r="AA33" s="54">
        <f>IF(Y33=0,0,IF(Y33&gt;7,AVERAGE(LARGE(D33:W33,{1,2,3,4,5,6,7,8})),0))</f>
        <v>41.5</v>
      </c>
      <c r="AB33" s="54">
        <f>IF(Y33=0,0,IF(Y33&gt;7,SUM(LARGE(D33:W33,{1,2,3,4,5,6,7,8})),0))</f>
        <v>332</v>
      </c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</row>
    <row r="34" spans="1:38" ht="15.75">
      <c r="A34" s="55" t="s">
        <v>74</v>
      </c>
      <c r="B34" s="62" t="s">
        <v>7</v>
      </c>
      <c r="C34" s="63" t="s">
        <v>53</v>
      </c>
      <c r="D34" s="58"/>
      <c r="E34" s="58">
        <v>42</v>
      </c>
      <c r="F34" s="58">
        <v>39</v>
      </c>
      <c r="G34" s="58">
        <v>37</v>
      </c>
      <c r="H34" s="58">
        <v>37</v>
      </c>
      <c r="I34" s="58">
        <v>33</v>
      </c>
      <c r="J34" s="58"/>
      <c r="K34" s="58">
        <v>39</v>
      </c>
      <c r="L34" s="209"/>
      <c r="M34" s="243">
        <v>39</v>
      </c>
      <c r="N34" s="58">
        <v>38</v>
      </c>
      <c r="O34" s="58">
        <v>46</v>
      </c>
      <c r="P34" s="58">
        <v>43</v>
      </c>
      <c r="Q34" s="58">
        <v>42</v>
      </c>
      <c r="R34" s="58"/>
      <c r="S34" s="58"/>
      <c r="T34" s="58"/>
      <c r="U34" s="58"/>
      <c r="V34" s="59">
        <v>34</v>
      </c>
      <c r="W34" s="58">
        <v>39</v>
      </c>
      <c r="X34" s="61"/>
      <c r="Y34" s="53">
        <f>COUNT(D34:W34)</f>
        <v>13</v>
      </c>
      <c r="Z34" s="54">
        <f>IF(Y34=0,0,AVERAGE(D34:W34))</f>
        <v>39.07692307692308</v>
      </c>
      <c r="AA34" s="54">
        <f>IF(Y34=0,0,IF(Y34&gt;7,AVERAGE(LARGE(D34:W34,{1,2,3,4,5,6,7,8})),0))</f>
        <v>41.125</v>
      </c>
      <c r="AB34" s="54">
        <f>IF(Y34=0,0,IF(Y34&gt;7,SUM(LARGE(D34:W34,{1,2,3,4,5,6,7,8})),0))</f>
        <v>329</v>
      </c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</row>
    <row r="35" spans="1:38" ht="15.75">
      <c r="A35" s="55" t="s">
        <v>335</v>
      </c>
      <c r="B35" s="62" t="s">
        <v>7</v>
      </c>
      <c r="C35" s="63" t="s">
        <v>53</v>
      </c>
      <c r="D35" s="58"/>
      <c r="E35" s="58">
        <v>38</v>
      </c>
      <c r="F35" s="58">
        <v>34</v>
      </c>
      <c r="G35" s="58"/>
      <c r="H35" s="58">
        <v>44</v>
      </c>
      <c r="I35" s="58"/>
      <c r="J35" s="58"/>
      <c r="K35" s="58">
        <v>39</v>
      </c>
      <c r="L35" s="209"/>
      <c r="M35" s="243"/>
      <c r="N35" s="58">
        <v>31</v>
      </c>
      <c r="O35" s="58">
        <v>43</v>
      </c>
      <c r="P35" s="58">
        <v>38</v>
      </c>
      <c r="Q35" s="58"/>
      <c r="R35" s="58"/>
      <c r="S35" s="58"/>
      <c r="T35" s="58"/>
      <c r="U35" s="58"/>
      <c r="V35" s="59">
        <v>41</v>
      </c>
      <c r="W35" s="58">
        <v>46</v>
      </c>
      <c r="X35" s="61"/>
      <c r="Y35" s="53">
        <f>COUNT(D35:W35)</f>
        <v>9</v>
      </c>
      <c r="Z35" s="54">
        <f>IF(Y35=0,0,AVERAGE(D35:W35))</f>
        <v>39.333333333333336</v>
      </c>
      <c r="AA35" s="54">
        <f>IF(Y35=0,0,IF(Y35&gt;7,AVERAGE(LARGE(D35:W35,{1,2,3,4,5,6,7,8})),0))</f>
        <v>40.375</v>
      </c>
      <c r="AB35" s="54">
        <f>IF(Y35=0,0,IF(Y35&gt;7,SUM(LARGE(D35:W35,{1,2,3,4,5,6,7,8})),0))</f>
        <v>323</v>
      </c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</row>
    <row r="36" spans="1:38" ht="15.75">
      <c r="A36" s="55" t="s">
        <v>184</v>
      </c>
      <c r="B36" s="62" t="s">
        <v>7</v>
      </c>
      <c r="C36" s="63" t="s">
        <v>53</v>
      </c>
      <c r="D36" s="58"/>
      <c r="E36" s="58">
        <v>40</v>
      </c>
      <c r="F36" s="58">
        <v>39</v>
      </c>
      <c r="G36" s="58">
        <v>37</v>
      </c>
      <c r="H36" s="58">
        <v>39</v>
      </c>
      <c r="I36" s="58">
        <v>45</v>
      </c>
      <c r="J36" s="58"/>
      <c r="K36" s="58"/>
      <c r="L36" s="209">
        <v>39</v>
      </c>
      <c r="M36" s="243"/>
      <c r="N36" s="58"/>
      <c r="O36" s="58"/>
      <c r="P36" s="58">
        <v>38</v>
      </c>
      <c r="Q36" s="58"/>
      <c r="R36" s="58"/>
      <c r="S36" s="58"/>
      <c r="T36" s="58"/>
      <c r="U36" s="58"/>
      <c r="V36" s="59">
        <v>45</v>
      </c>
      <c r="W36" s="58"/>
      <c r="X36" s="60"/>
      <c r="Y36" s="53">
        <f>COUNT(D36:W36)</f>
        <v>8</v>
      </c>
      <c r="Z36" s="54">
        <f>IF(Y36=0,0,AVERAGE(D36:W36))</f>
        <v>40.25</v>
      </c>
      <c r="AA36" s="54">
        <f>IF(Y36=0,0,IF(Y36&gt;7,AVERAGE(LARGE(D36:W36,{1,2,3,4,5,6,7,8})),0))</f>
        <v>40.25</v>
      </c>
      <c r="AB36" s="54">
        <f>IF(Y36=0,0,IF(Y36&gt;7,SUM(LARGE(D36:W36,{1,2,3,4,5,6,7,8})),0))</f>
        <v>322</v>
      </c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</row>
    <row r="37" spans="1:38" ht="15.75">
      <c r="A37" s="55" t="s">
        <v>63</v>
      </c>
      <c r="B37" s="62" t="s">
        <v>7</v>
      </c>
      <c r="C37" s="63" t="s">
        <v>53</v>
      </c>
      <c r="D37" s="58">
        <v>37</v>
      </c>
      <c r="E37" s="58">
        <v>39</v>
      </c>
      <c r="F37" s="58">
        <v>37</v>
      </c>
      <c r="G37" s="58"/>
      <c r="H37" s="58">
        <v>43</v>
      </c>
      <c r="I37" s="58"/>
      <c r="J37" s="58"/>
      <c r="K37" s="58"/>
      <c r="L37" s="209"/>
      <c r="M37" s="243">
        <v>38</v>
      </c>
      <c r="N37" s="58">
        <v>30</v>
      </c>
      <c r="O37" s="58"/>
      <c r="P37" s="58"/>
      <c r="Q37" s="58"/>
      <c r="R37" s="58"/>
      <c r="S37" s="58"/>
      <c r="T37" s="58"/>
      <c r="U37" s="58"/>
      <c r="V37" s="59">
        <v>34</v>
      </c>
      <c r="W37" s="58">
        <v>42</v>
      </c>
      <c r="X37" s="61"/>
      <c r="Y37" s="53">
        <f>COUNT(D37:W37)</f>
        <v>8</v>
      </c>
      <c r="Z37" s="54">
        <f>IF(Y37=0,0,AVERAGE(D37:W37))</f>
        <v>37.5</v>
      </c>
      <c r="AA37" s="54">
        <f>IF(Y37=0,0,IF(Y37&gt;7,AVERAGE(LARGE(D37:W37,{1,2,3,4,5,6,7,8})),0))</f>
        <v>37.5</v>
      </c>
      <c r="AB37" s="54">
        <f>IF(Y37=0,0,IF(Y37&gt;7,SUM(LARGE(D37:W37,{1,2,3,4,5,6,7,8})),0))</f>
        <v>300</v>
      </c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</row>
    <row r="38" spans="1:38" ht="15.75">
      <c r="A38" s="55" t="s">
        <v>77</v>
      </c>
      <c r="B38" s="62" t="s">
        <v>7</v>
      </c>
      <c r="C38" s="63" t="s">
        <v>53</v>
      </c>
      <c r="D38" s="58"/>
      <c r="E38" s="58">
        <v>34</v>
      </c>
      <c r="F38" s="58"/>
      <c r="G38" s="58">
        <v>34</v>
      </c>
      <c r="H38" s="58">
        <v>41</v>
      </c>
      <c r="I38" s="58"/>
      <c r="J38" s="58"/>
      <c r="K38" s="58">
        <v>35</v>
      </c>
      <c r="L38" s="209">
        <v>35</v>
      </c>
      <c r="M38" s="243">
        <v>29</v>
      </c>
      <c r="N38" s="58"/>
      <c r="O38" s="58">
        <v>36</v>
      </c>
      <c r="P38" s="58">
        <v>37</v>
      </c>
      <c r="Q38" s="58"/>
      <c r="R38" s="58"/>
      <c r="S38" s="58"/>
      <c r="T38" s="58"/>
      <c r="U38" s="58"/>
      <c r="V38" s="59">
        <v>28</v>
      </c>
      <c r="W38" s="58"/>
      <c r="X38" s="61"/>
      <c r="Y38" s="53">
        <f>COUNT(D38:W38)</f>
        <v>9</v>
      </c>
      <c r="Z38" s="54">
        <f>IF(Y38=0,0,AVERAGE(D38:W38))</f>
        <v>34.333333333333336</v>
      </c>
      <c r="AA38" s="54">
        <f>IF(Y38=0,0,IF(Y38&gt;7,AVERAGE(LARGE(D38:W38,{1,2,3,4,5,6,7,8})),0))</f>
        <v>35.125</v>
      </c>
      <c r="AB38" s="54">
        <f>IF(Y38=0,0,IF(Y38&gt;7,SUM(LARGE(D38:W38,{1,2,3,4,5,6,7,8})),0))</f>
        <v>281</v>
      </c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</row>
    <row r="39" spans="1:38" ht="15.75">
      <c r="A39" s="55" t="s">
        <v>313</v>
      </c>
      <c r="B39" s="62" t="s">
        <v>7</v>
      </c>
      <c r="C39" s="63" t="s">
        <v>53</v>
      </c>
      <c r="D39" s="58">
        <v>35</v>
      </c>
      <c r="E39" s="58">
        <v>32</v>
      </c>
      <c r="F39" s="58">
        <v>34</v>
      </c>
      <c r="G39" s="58">
        <v>33</v>
      </c>
      <c r="H39" s="58">
        <v>29</v>
      </c>
      <c r="I39" s="58"/>
      <c r="J39" s="58"/>
      <c r="K39" s="58"/>
      <c r="L39" s="209"/>
      <c r="M39" s="243"/>
      <c r="N39" s="58"/>
      <c r="O39" s="58"/>
      <c r="P39" s="58">
        <v>20</v>
      </c>
      <c r="Q39" s="58"/>
      <c r="R39" s="58"/>
      <c r="S39" s="58"/>
      <c r="T39" s="58"/>
      <c r="U39" s="58"/>
      <c r="V39" s="59">
        <v>27</v>
      </c>
      <c r="W39" s="58">
        <v>24</v>
      </c>
      <c r="X39" s="60"/>
      <c r="Y39" s="53">
        <f>COUNT(D39:W39)</f>
        <v>8</v>
      </c>
      <c r="Z39" s="54">
        <f>IF(Y39=0,0,AVERAGE(D39:W39))</f>
        <v>29.25</v>
      </c>
      <c r="AA39" s="54">
        <f>IF(Y39=0,0,IF(Y39&gt;7,AVERAGE(LARGE(D39:W39,{1,2,3,4,5,6,7,8})),0))</f>
        <v>29.25</v>
      </c>
      <c r="AB39" s="54">
        <f>IF(Y39=0,0,IF(Y39&gt;7,SUM(LARGE(D39:W39,{1,2,3,4,5,6,7,8})),0))</f>
        <v>234</v>
      </c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</row>
    <row r="40" spans="1:38" ht="15.75">
      <c r="A40" s="55" t="s">
        <v>191</v>
      </c>
      <c r="B40" s="62" t="s">
        <v>7</v>
      </c>
      <c r="C40" s="63" t="s">
        <v>53</v>
      </c>
      <c r="D40" s="58">
        <v>39</v>
      </c>
      <c r="E40" s="58">
        <v>40</v>
      </c>
      <c r="F40" s="58">
        <v>43</v>
      </c>
      <c r="G40" s="58"/>
      <c r="H40" s="58">
        <v>41</v>
      </c>
      <c r="I40" s="58"/>
      <c r="J40" s="58"/>
      <c r="K40" s="58">
        <v>48</v>
      </c>
      <c r="L40" s="209"/>
      <c r="M40" s="243"/>
      <c r="N40" s="58"/>
      <c r="O40" s="58"/>
      <c r="P40" s="58">
        <v>44</v>
      </c>
      <c r="Q40" s="58"/>
      <c r="R40" s="58"/>
      <c r="S40" s="58"/>
      <c r="T40" s="58"/>
      <c r="U40" s="58"/>
      <c r="V40" s="59">
        <v>40</v>
      </c>
      <c r="W40" s="58"/>
      <c r="X40" s="60"/>
      <c r="Y40" s="53">
        <f>COUNT(D40:W40)</f>
        <v>7</v>
      </c>
      <c r="Z40" s="54">
        <f>IF(Y40=0,0,AVERAGE(D40:W40))</f>
        <v>42.142857142857146</v>
      </c>
      <c r="AA40" s="54">
        <f>IF(Y40=0,0,IF(Y40&gt;7,AVERAGE(LARGE(D40:W40,{1,2,3,4,5,6,7,8})),0))</f>
        <v>0</v>
      </c>
      <c r="AB40" s="54">
        <f>IF(Y40=0,0,IF(Y40&gt;7,SUM(LARGE(D40:W40,{1,2,3,4,5,6,7,8})),0))</f>
        <v>0</v>
      </c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</row>
    <row r="41" spans="1:38" ht="15.75">
      <c r="A41" s="55" t="s">
        <v>360</v>
      </c>
      <c r="B41" s="62" t="s">
        <v>7</v>
      </c>
      <c r="C41" s="63" t="s">
        <v>53</v>
      </c>
      <c r="D41" s="58"/>
      <c r="E41" s="58">
        <v>40</v>
      </c>
      <c r="F41" s="58">
        <v>39</v>
      </c>
      <c r="G41" s="58"/>
      <c r="H41" s="58">
        <v>39</v>
      </c>
      <c r="I41" s="58"/>
      <c r="J41" s="58"/>
      <c r="K41" s="58"/>
      <c r="L41" s="209"/>
      <c r="M41" s="243">
        <v>37</v>
      </c>
      <c r="N41" s="58">
        <v>39</v>
      </c>
      <c r="O41" s="58"/>
      <c r="P41" s="58"/>
      <c r="Q41" s="58"/>
      <c r="R41" s="58"/>
      <c r="S41" s="58"/>
      <c r="T41" s="58"/>
      <c r="U41" s="58"/>
      <c r="V41" s="59">
        <v>40</v>
      </c>
      <c r="W41" s="58">
        <v>36</v>
      </c>
      <c r="X41" s="61"/>
      <c r="Y41" s="53">
        <f>COUNT(D41:W41)</f>
        <v>7</v>
      </c>
      <c r="Z41" s="54">
        <f>IF(Y41=0,0,AVERAGE(D41:W41))</f>
        <v>38.571428571428569</v>
      </c>
      <c r="AA41" s="54">
        <f>IF(Y41=0,0,IF(Y41&gt;7,AVERAGE(LARGE(D41:W41,{1,2,3,4,5,6,7,8})),0))</f>
        <v>0</v>
      </c>
      <c r="AB41" s="54">
        <f>IF(Y41=0,0,IF(Y41&gt;7,SUM(LARGE(D41:W41,{1,2,3,4,5,6,7,8})),0))</f>
        <v>0</v>
      </c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</row>
    <row r="42" spans="1:38" ht="15.75">
      <c r="A42" s="55" t="s">
        <v>180</v>
      </c>
      <c r="B42" s="62" t="s">
        <v>7</v>
      </c>
      <c r="C42" s="63" t="s">
        <v>53</v>
      </c>
      <c r="D42" s="58">
        <v>38</v>
      </c>
      <c r="E42" s="58"/>
      <c r="F42" s="58">
        <v>35</v>
      </c>
      <c r="G42" s="58"/>
      <c r="H42" s="58"/>
      <c r="I42" s="58"/>
      <c r="J42" s="58"/>
      <c r="K42" s="58"/>
      <c r="L42" s="209">
        <v>42</v>
      </c>
      <c r="M42" s="243"/>
      <c r="N42" s="58">
        <v>34</v>
      </c>
      <c r="O42" s="58">
        <v>32</v>
      </c>
      <c r="P42" s="58">
        <v>39</v>
      </c>
      <c r="Q42" s="58"/>
      <c r="R42" s="58"/>
      <c r="S42" s="58"/>
      <c r="T42" s="58"/>
      <c r="U42" s="58"/>
      <c r="V42" s="59">
        <v>41</v>
      </c>
      <c r="W42" s="58"/>
      <c r="X42" s="61"/>
      <c r="Y42" s="53">
        <f>COUNT(D42:W42)</f>
        <v>7</v>
      </c>
      <c r="Z42" s="54">
        <f>IF(Y42=0,0,AVERAGE(D42:W42))</f>
        <v>37.285714285714285</v>
      </c>
      <c r="AA42" s="54">
        <f>IF(Y42=0,0,IF(Y42&gt;7,AVERAGE(LARGE(D42:W42,{1,2,3,4,5,6,7,8})),0))</f>
        <v>0</v>
      </c>
      <c r="AB42" s="54">
        <f>IF(Y42=0,0,IF(Y42&gt;7,SUM(LARGE(D42:W42,{1,2,3,4,5,6,7,8})),0))</f>
        <v>0</v>
      </c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</row>
    <row r="43" spans="1:38" ht="15.75">
      <c r="A43" s="55" t="s">
        <v>310</v>
      </c>
      <c r="B43" s="62" t="s">
        <v>7</v>
      </c>
      <c r="C43" s="63" t="s">
        <v>53</v>
      </c>
      <c r="D43" s="58">
        <v>27</v>
      </c>
      <c r="E43" s="58">
        <v>34</v>
      </c>
      <c r="F43" s="58">
        <v>36</v>
      </c>
      <c r="G43" s="58">
        <v>34</v>
      </c>
      <c r="H43" s="58"/>
      <c r="I43" s="58"/>
      <c r="J43" s="58"/>
      <c r="K43" s="58"/>
      <c r="L43" s="209"/>
      <c r="M43" s="243"/>
      <c r="N43" s="58"/>
      <c r="O43" s="58"/>
      <c r="P43" s="58">
        <v>22</v>
      </c>
      <c r="Q43" s="58"/>
      <c r="R43" s="58"/>
      <c r="S43" s="58"/>
      <c r="T43" s="58"/>
      <c r="U43" s="58"/>
      <c r="V43" s="59">
        <v>34</v>
      </c>
      <c r="W43" s="58">
        <v>21</v>
      </c>
      <c r="X43" s="61"/>
      <c r="Y43" s="53">
        <f>COUNT(D43:W43)</f>
        <v>7</v>
      </c>
      <c r="Z43" s="54">
        <f>IF(Y43=0,0,AVERAGE(D43:W43))</f>
        <v>29.714285714285715</v>
      </c>
      <c r="AA43" s="54">
        <f>IF(Y43=0,0,IF(Y43&gt;7,AVERAGE(LARGE(D43:W43,{1,2,3,4,5,6,7,8})),0))</f>
        <v>0</v>
      </c>
      <c r="AB43" s="54">
        <f>IF(Y43=0,0,IF(Y43&gt;7,SUM(LARGE(D43:W43,{1,2,3,4,5,6,7,8})),0))</f>
        <v>0</v>
      </c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</row>
    <row r="44" spans="1:38" ht="15.75">
      <c r="A44" s="55" t="s">
        <v>265</v>
      </c>
      <c r="B44" s="62" t="s">
        <v>7</v>
      </c>
      <c r="C44" s="63" t="s">
        <v>53</v>
      </c>
      <c r="D44" s="58"/>
      <c r="E44" s="58">
        <v>44</v>
      </c>
      <c r="F44" s="58">
        <v>40</v>
      </c>
      <c r="G44" s="58"/>
      <c r="H44" s="58">
        <v>43</v>
      </c>
      <c r="I44" s="58"/>
      <c r="J44" s="58"/>
      <c r="K44" s="58"/>
      <c r="L44" s="209"/>
      <c r="M44" s="243"/>
      <c r="N44" s="58">
        <v>44</v>
      </c>
      <c r="O44" s="58">
        <v>41</v>
      </c>
      <c r="P44" s="58"/>
      <c r="Q44" s="58"/>
      <c r="R44" s="58"/>
      <c r="S44" s="58"/>
      <c r="T44" s="58"/>
      <c r="U44" s="58"/>
      <c r="V44" s="59">
        <v>44</v>
      </c>
      <c r="W44" s="58"/>
      <c r="X44" s="61"/>
      <c r="Y44" s="53">
        <f>COUNT(D44:W44)</f>
        <v>6</v>
      </c>
      <c r="Z44" s="54">
        <f>IF(Y44=0,0,AVERAGE(D44:W44))</f>
        <v>42.666666666666664</v>
      </c>
      <c r="AA44" s="54">
        <f>IF(Y44=0,0,IF(Y44&gt;7,AVERAGE(LARGE(D44:W44,{1,2,3,4,5,6,7,8})),0))</f>
        <v>0</v>
      </c>
      <c r="AB44" s="54">
        <f>IF(Y44=0,0,IF(Y44&gt;7,SUM(LARGE(D44:W44,{1,2,3,4,5,6,7,8})),0))</f>
        <v>0</v>
      </c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</row>
    <row r="45" spans="1:38" ht="15.75">
      <c r="A45" s="266" t="s">
        <v>553</v>
      </c>
      <c r="B45" s="236" t="s">
        <v>7</v>
      </c>
      <c r="C45" s="237" t="s">
        <v>53</v>
      </c>
      <c r="D45" s="238"/>
      <c r="E45" s="58"/>
      <c r="F45" s="58"/>
      <c r="G45" s="58"/>
      <c r="H45" s="58"/>
      <c r="I45" s="58"/>
      <c r="J45" s="58"/>
      <c r="K45" s="58"/>
      <c r="L45" s="209"/>
      <c r="M45" s="243">
        <v>41</v>
      </c>
      <c r="N45" s="58">
        <v>39</v>
      </c>
      <c r="O45" s="58">
        <v>43</v>
      </c>
      <c r="P45" s="58">
        <v>42</v>
      </c>
      <c r="Q45" s="58"/>
      <c r="R45" s="58"/>
      <c r="S45" s="58"/>
      <c r="T45" s="58"/>
      <c r="U45" s="58"/>
      <c r="V45" s="59">
        <v>44</v>
      </c>
      <c r="W45" s="58">
        <v>45</v>
      </c>
      <c r="X45" s="61"/>
      <c r="Y45" s="53">
        <f>COUNT(D45:W45)</f>
        <v>6</v>
      </c>
      <c r="Z45" s="54">
        <f>IF(Y45=0,0,AVERAGE(D45:W45))</f>
        <v>42.333333333333336</v>
      </c>
      <c r="AA45" s="54">
        <f>IF(Y45=0,0,IF(Y45&gt;7,AVERAGE(LARGE(D45:W45,{1,2,3,4,5,6,7,8})),0))</f>
        <v>0</v>
      </c>
      <c r="AB45" s="54">
        <f>IF(Y45=0,0,IF(Y45&gt;7,SUM(LARGE(D45:W45,{1,2,3,4,5,6,7,8})),0))</f>
        <v>0</v>
      </c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</row>
    <row r="46" spans="1:38" ht="15.75">
      <c r="A46" s="55" t="s">
        <v>422</v>
      </c>
      <c r="B46" s="62" t="s">
        <v>7</v>
      </c>
      <c r="C46" s="63" t="s">
        <v>53</v>
      </c>
      <c r="D46" s="58">
        <v>42</v>
      </c>
      <c r="E46" s="58">
        <v>41</v>
      </c>
      <c r="F46" s="58">
        <v>44</v>
      </c>
      <c r="G46" s="58">
        <v>37</v>
      </c>
      <c r="H46" s="58"/>
      <c r="I46" s="58"/>
      <c r="J46" s="58"/>
      <c r="K46" s="58"/>
      <c r="L46" s="209">
        <v>40</v>
      </c>
      <c r="M46" s="243"/>
      <c r="N46" s="58"/>
      <c r="O46" s="58"/>
      <c r="P46" s="58"/>
      <c r="Q46" s="58"/>
      <c r="R46" s="58"/>
      <c r="S46" s="58"/>
      <c r="T46" s="58"/>
      <c r="U46" s="58"/>
      <c r="V46" s="59"/>
      <c r="W46" s="58"/>
      <c r="X46" s="61"/>
      <c r="Y46" s="53">
        <f>COUNT(D46:W46)</f>
        <v>5</v>
      </c>
      <c r="Z46" s="54">
        <f>IF(Y46=0,0,AVERAGE(D46:W46))</f>
        <v>40.799999999999997</v>
      </c>
      <c r="AA46" s="54">
        <f>IF(Y46=0,0,IF(Y46&gt;7,AVERAGE(LARGE(D46:W46,{1,2,3,4,5,6,7,8})),0))</f>
        <v>0</v>
      </c>
      <c r="AB46" s="54">
        <f>IF(Y46=0,0,IF(Y46&gt;7,SUM(LARGE(D46:W46,{1,2,3,4,5,6,7,8})),0))</f>
        <v>0</v>
      </c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</row>
    <row r="47" spans="1:38" ht="15.75">
      <c r="A47" s="55" t="s">
        <v>554</v>
      </c>
      <c r="B47" s="62" t="s">
        <v>7</v>
      </c>
      <c r="C47" s="63" t="s">
        <v>53</v>
      </c>
      <c r="D47" s="58"/>
      <c r="E47" s="58"/>
      <c r="F47" s="58"/>
      <c r="G47" s="58"/>
      <c r="H47" s="58"/>
      <c r="I47" s="58"/>
      <c r="J47" s="58"/>
      <c r="K47" s="58"/>
      <c r="L47" s="209"/>
      <c r="M47" s="243">
        <v>41</v>
      </c>
      <c r="N47" s="58">
        <v>33</v>
      </c>
      <c r="O47" s="58"/>
      <c r="P47" s="58">
        <v>34</v>
      </c>
      <c r="Q47" s="58"/>
      <c r="R47" s="58"/>
      <c r="S47" s="58"/>
      <c r="T47" s="58"/>
      <c r="U47" s="58"/>
      <c r="V47" s="59">
        <v>39</v>
      </c>
      <c r="W47" s="58">
        <v>38</v>
      </c>
      <c r="X47" s="61"/>
      <c r="Y47" s="53">
        <f>COUNT(D47:W47)</f>
        <v>5</v>
      </c>
      <c r="Z47" s="54">
        <f>IF(Y47=0,0,AVERAGE(D47:W47))</f>
        <v>37</v>
      </c>
      <c r="AA47" s="54">
        <f>IF(Y47=0,0,IF(Y47&gt;7,AVERAGE(LARGE(D47:W47,{1,2,3,4,5,6,7,8})),0))</f>
        <v>0</v>
      </c>
      <c r="AB47" s="54">
        <f>IF(Y47=0,0,IF(Y47&gt;7,SUM(LARGE(D47:W47,{1,2,3,4,5,6,7,8})),0))</f>
        <v>0</v>
      </c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</row>
    <row r="48" spans="1:38" ht="15.75">
      <c r="A48" s="55" t="s">
        <v>270</v>
      </c>
      <c r="B48" s="62" t="s">
        <v>7</v>
      </c>
      <c r="C48" s="63" t="s">
        <v>53</v>
      </c>
      <c r="D48" s="58"/>
      <c r="E48" s="58">
        <v>33</v>
      </c>
      <c r="F48" s="58"/>
      <c r="G48" s="58"/>
      <c r="H48" s="58"/>
      <c r="I48" s="58"/>
      <c r="J48" s="58"/>
      <c r="K48" s="58"/>
      <c r="L48" s="209"/>
      <c r="M48" s="243">
        <v>38</v>
      </c>
      <c r="N48" s="58"/>
      <c r="O48" s="58"/>
      <c r="P48" s="58">
        <v>37</v>
      </c>
      <c r="Q48" s="58">
        <v>38</v>
      </c>
      <c r="R48" s="58"/>
      <c r="S48" s="58"/>
      <c r="T48" s="58"/>
      <c r="U48" s="58"/>
      <c r="V48" s="59">
        <v>38</v>
      </c>
      <c r="W48" s="58"/>
      <c r="X48" s="61"/>
      <c r="Y48" s="53">
        <f>COUNT(D48:W48)</f>
        <v>5</v>
      </c>
      <c r="Z48" s="54">
        <f>IF(Y48=0,0,AVERAGE(D48:W48))</f>
        <v>36.799999999999997</v>
      </c>
      <c r="AA48" s="54">
        <f>IF(Y48=0,0,IF(Y48&gt;7,AVERAGE(LARGE(D48:W48,{1,2,3,4,5,6,7,8})),0))</f>
        <v>0</v>
      </c>
      <c r="AB48" s="54">
        <f>IF(Y48=0,0,IF(Y48&gt;7,SUM(LARGE(D48:W48,{1,2,3,4,5,6,7,8})),0))</f>
        <v>0</v>
      </c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</row>
    <row r="49" spans="1:38" ht="15.75">
      <c r="A49" s="55" t="s">
        <v>91</v>
      </c>
      <c r="B49" s="62" t="s">
        <v>7</v>
      </c>
      <c r="C49" s="63" t="s">
        <v>53</v>
      </c>
      <c r="D49" s="58"/>
      <c r="E49" s="58">
        <v>33</v>
      </c>
      <c r="F49" s="58"/>
      <c r="G49" s="58"/>
      <c r="H49" s="58"/>
      <c r="I49" s="58"/>
      <c r="J49" s="58"/>
      <c r="K49" s="58"/>
      <c r="L49" s="209"/>
      <c r="M49" s="243"/>
      <c r="N49" s="58">
        <v>37</v>
      </c>
      <c r="O49" s="58"/>
      <c r="P49" s="58">
        <v>38</v>
      </c>
      <c r="Q49" s="58"/>
      <c r="R49" s="58"/>
      <c r="S49" s="58"/>
      <c r="T49" s="58"/>
      <c r="U49" s="58"/>
      <c r="V49" s="59">
        <v>36</v>
      </c>
      <c r="W49" s="58">
        <v>37</v>
      </c>
      <c r="X49" s="61"/>
      <c r="Y49" s="53">
        <f>COUNT(D49:W49)</f>
        <v>5</v>
      </c>
      <c r="Z49" s="54">
        <f>IF(Y49=0,0,AVERAGE(D49:W49))</f>
        <v>36.200000000000003</v>
      </c>
      <c r="AA49" s="54">
        <f>IF(Y49=0,0,IF(Y49&gt;7,AVERAGE(LARGE(D49:W49,{1,2,3,4,5,6,7,8})),0))</f>
        <v>0</v>
      </c>
      <c r="AB49" s="54">
        <f>IF(Y49=0,0,IF(Y49&gt;7,SUM(LARGE(D49:W49,{1,2,3,4,5,6,7,8})),0))</f>
        <v>0</v>
      </c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</row>
    <row r="50" spans="1:38" ht="15.75">
      <c r="A50" s="55" t="s">
        <v>314</v>
      </c>
      <c r="B50" s="62" t="s">
        <v>7</v>
      </c>
      <c r="C50" s="63" t="s">
        <v>53</v>
      </c>
      <c r="D50" s="58"/>
      <c r="E50" s="58">
        <v>33</v>
      </c>
      <c r="F50" s="58"/>
      <c r="G50" s="58"/>
      <c r="H50" s="58">
        <v>34</v>
      </c>
      <c r="I50" s="58"/>
      <c r="J50" s="58"/>
      <c r="K50" s="58"/>
      <c r="L50" s="209">
        <v>39</v>
      </c>
      <c r="M50" s="243"/>
      <c r="N50" s="58"/>
      <c r="O50" s="58"/>
      <c r="P50" s="58">
        <v>35</v>
      </c>
      <c r="Q50" s="58">
        <v>40</v>
      </c>
      <c r="R50" s="58"/>
      <c r="S50" s="58"/>
      <c r="T50" s="58"/>
      <c r="U50" s="58"/>
      <c r="V50" s="59"/>
      <c r="W50" s="58"/>
      <c r="X50" s="60"/>
      <c r="Y50" s="53">
        <f>COUNT(D50:W50)</f>
        <v>5</v>
      </c>
      <c r="Z50" s="54">
        <f>IF(Y50=0,0,AVERAGE(D50:W50))</f>
        <v>36.200000000000003</v>
      </c>
      <c r="AA50" s="54">
        <f>IF(Y50=0,0,IF(Y50&gt;7,AVERAGE(LARGE(D50:W50,{1,2,3,4,5,6,7,8})),0))</f>
        <v>0</v>
      </c>
      <c r="AB50" s="54">
        <f>IF(Y50=0,0,IF(Y50&gt;7,SUM(LARGE(D50:W50,{1,2,3,4,5,6,7,8})),0))</f>
        <v>0</v>
      </c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</row>
    <row r="51" spans="1:38" ht="15.75">
      <c r="A51" s="55" t="s">
        <v>264</v>
      </c>
      <c r="B51" s="62" t="s">
        <v>7</v>
      </c>
      <c r="C51" s="63" t="s">
        <v>53</v>
      </c>
      <c r="D51" s="58"/>
      <c r="E51" s="58"/>
      <c r="F51" s="58"/>
      <c r="G51" s="58"/>
      <c r="H51" s="58">
        <v>44</v>
      </c>
      <c r="I51" s="58"/>
      <c r="J51" s="58"/>
      <c r="K51" s="58"/>
      <c r="L51" s="209"/>
      <c r="M51" s="243"/>
      <c r="N51" s="58"/>
      <c r="O51" s="58"/>
      <c r="P51" s="58">
        <v>47</v>
      </c>
      <c r="Q51" s="58"/>
      <c r="R51" s="58"/>
      <c r="S51" s="58"/>
      <c r="T51" s="58"/>
      <c r="U51" s="58"/>
      <c r="V51" s="59">
        <v>46</v>
      </c>
      <c r="W51" s="58">
        <v>47</v>
      </c>
      <c r="X51" s="60"/>
      <c r="Y51" s="53">
        <f>COUNT(D51:W51)</f>
        <v>4</v>
      </c>
      <c r="Z51" s="54">
        <f>IF(Y51=0,0,AVERAGE(D51:W51))</f>
        <v>46</v>
      </c>
      <c r="AA51" s="54">
        <f>IF(Y51=0,0,IF(Y51&gt;7,AVERAGE(LARGE(D51:W51,{1,2,3,4,5,6,7,8})),0))</f>
        <v>0</v>
      </c>
      <c r="AB51" s="54">
        <f>IF(Y51=0,0,IF(Y51&gt;7,SUM(LARGE(D51:W51,{1,2,3,4,5,6,7,8})),0))</f>
        <v>0</v>
      </c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</row>
    <row r="52" spans="1:38" ht="15.75">
      <c r="A52" s="55" t="s">
        <v>267</v>
      </c>
      <c r="B52" s="62" t="s">
        <v>7</v>
      </c>
      <c r="C52" s="63" t="s">
        <v>53</v>
      </c>
      <c r="D52" s="58"/>
      <c r="E52" s="58"/>
      <c r="F52" s="58">
        <v>47</v>
      </c>
      <c r="G52" s="58">
        <v>44</v>
      </c>
      <c r="H52" s="58">
        <v>48</v>
      </c>
      <c r="I52" s="58">
        <v>45</v>
      </c>
      <c r="J52" s="58"/>
      <c r="K52" s="58"/>
      <c r="L52" s="209"/>
      <c r="M52" s="243"/>
      <c r="N52" s="58"/>
      <c r="O52" s="58"/>
      <c r="P52" s="58"/>
      <c r="Q52" s="58"/>
      <c r="R52" s="58"/>
      <c r="S52" s="58"/>
      <c r="T52" s="58"/>
      <c r="U52" s="58"/>
      <c r="V52" s="59"/>
      <c r="W52" s="58"/>
      <c r="X52" s="61"/>
      <c r="Y52" s="53">
        <f>COUNT(D52:W52)</f>
        <v>4</v>
      </c>
      <c r="Z52" s="54">
        <f>IF(Y52=0,0,AVERAGE(D52:W52))</f>
        <v>46</v>
      </c>
      <c r="AA52" s="54">
        <f>IF(Y52=0,0,IF(Y52&gt;7,AVERAGE(LARGE(D52:W52,{1,2,3,4,5,6,7,8})),0))</f>
        <v>0</v>
      </c>
      <c r="AB52" s="54">
        <f>IF(Y52=0,0,IF(Y52&gt;7,SUM(LARGE(D52:W52,{1,2,3,4,5,6,7,8})),0))</f>
        <v>0</v>
      </c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</row>
    <row r="53" spans="1:38" ht="15.75">
      <c r="A53" s="55" t="s">
        <v>545</v>
      </c>
      <c r="B53" s="62" t="s">
        <v>7</v>
      </c>
      <c r="C53" s="63" t="s">
        <v>53</v>
      </c>
      <c r="D53" s="58">
        <v>41</v>
      </c>
      <c r="E53" s="58"/>
      <c r="F53" s="58"/>
      <c r="G53" s="58"/>
      <c r="H53" s="58"/>
      <c r="I53" s="58"/>
      <c r="J53" s="58"/>
      <c r="K53" s="58">
        <v>38</v>
      </c>
      <c r="L53" s="209">
        <v>43</v>
      </c>
      <c r="M53" s="243"/>
      <c r="N53" s="58"/>
      <c r="O53" s="58"/>
      <c r="P53" s="58"/>
      <c r="Q53" s="58"/>
      <c r="R53" s="58"/>
      <c r="S53" s="58"/>
      <c r="T53" s="58"/>
      <c r="U53" s="58"/>
      <c r="V53" s="59">
        <v>47</v>
      </c>
      <c r="W53" s="58"/>
      <c r="X53" s="61"/>
      <c r="Y53" s="53">
        <f>COUNT(D53:W53)</f>
        <v>4</v>
      </c>
      <c r="Z53" s="54">
        <f>IF(Y53=0,0,AVERAGE(D53:W53))</f>
        <v>42.25</v>
      </c>
      <c r="AA53" s="54">
        <f>IF(Y53=0,0,IF(Y53&gt;7,AVERAGE(LARGE(D53:W53,{1,2,3,4,5,6,7,8})),0))</f>
        <v>0</v>
      </c>
      <c r="AB53" s="54">
        <f>IF(Y53=0,0,IF(Y53&gt;7,SUM(LARGE(D53:W53,{1,2,3,4,5,6,7,8})),0))</f>
        <v>0</v>
      </c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</row>
    <row r="54" spans="1:38" ht="15.75">
      <c r="A54" s="55" t="s">
        <v>179</v>
      </c>
      <c r="B54" s="62" t="s">
        <v>7</v>
      </c>
      <c r="C54" s="63" t="s">
        <v>53</v>
      </c>
      <c r="D54" s="58"/>
      <c r="E54" s="58">
        <v>40</v>
      </c>
      <c r="F54" s="58"/>
      <c r="G54" s="58"/>
      <c r="H54" s="58"/>
      <c r="I54" s="58"/>
      <c r="J54" s="58"/>
      <c r="K54" s="58"/>
      <c r="L54" s="209"/>
      <c r="M54" s="243"/>
      <c r="N54" s="58">
        <v>36</v>
      </c>
      <c r="O54" s="58"/>
      <c r="P54" s="58">
        <v>42</v>
      </c>
      <c r="Q54" s="58"/>
      <c r="R54" s="58"/>
      <c r="S54" s="58"/>
      <c r="T54" s="58"/>
      <c r="U54" s="58"/>
      <c r="V54" s="59">
        <v>40</v>
      </c>
      <c r="W54" s="58"/>
      <c r="X54" s="61"/>
      <c r="Y54" s="53">
        <f>COUNT(D54:W54)</f>
        <v>4</v>
      </c>
      <c r="Z54" s="54">
        <f>IF(Y54=0,0,AVERAGE(D54:W54))</f>
        <v>39.5</v>
      </c>
      <c r="AA54" s="54">
        <f>IF(Y54=0,0,IF(Y54&gt;7,AVERAGE(LARGE(D54:W54,{1,2,3,4,5,6,7,8})),0))</f>
        <v>0</v>
      </c>
      <c r="AB54" s="54">
        <f>IF(Y54=0,0,IF(Y54&gt;7,SUM(LARGE(D54:W54,{1,2,3,4,5,6,7,8})),0))</f>
        <v>0</v>
      </c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</row>
    <row r="55" spans="1:38" ht="15.75">
      <c r="A55" s="55" t="s">
        <v>333</v>
      </c>
      <c r="B55" s="62" t="s">
        <v>7</v>
      </c>
      <c r="C55" s="63" t="s">
        <v>53</v>
      </c>
      <c r="D55" s="58"/>
      <c r="E55" s="58"/>
      <c r="F55" s="58"/>
      <c r="G55" s="58"/>
      <c r="H55" s="58"/>
      <c r="I55" s="58"/>
      <c r="J55" s="58"/>
      <c r="K55" s="58"/>
      <c r="L55" s="209">
        <v>41</v>
      </c>
      <c r="M55" s="243"/>
      <c r="N55" s="58">
        <v>35</v>
      </c>
      <c r="O55" s="58">
        <v>42</v>
      </c>
      <c r="P55" s="58"/>
      <c r="Q55" s="58"/>
      <c r="R55" s="58"/>
      <c r="S55" s="58"/>
      <c r="T55" s="58"/>
      <c r="U55" s="58"/>
      <c r="V55" s="59">
        <v>40</v>
      </c>
      <c r="W55" s="58"/>
      <c r="X55" s="61"/>
      <c r="Y55" s="53">
        <f>COUNT(D55:W55)</f>
        <v>4</v>
      </c>
      <c r="Z55" s="54">
        <f>IF(Y55=0,0,AVERAGE(D55:W55))</f>
        <v>39.5</v>
      </c>
      <c r="AA55" s="54">
        <f>IF(Y55=0,0,IF(Y55&gt;7,AVERAGE(LARGE(D55:W55,{1,2,3,4,5,6,7,8})),0))</f>
        <v>0</v>
      </c>
      <c r="AB55" s="54">
        <f>IF(Y55=0,0,IF(Y55&gt;7,SUM(LARGE(D55:W55,{1,2,3,4,5,6,7,8})),0))</f>
        <v>0</v>
      </c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</row>
    <row r="56" spans="1:38" ht="15.75">
      <c r="A56" s="55" t="s">
        <v>320</v>
      </c>
      <c r="B56" s="62" t="s">
        <v>7</v>
      </c>
      <c r="C56" s="57" t="s">
        <v>53</v>
      </c>
      <c r="D56" s="58"/>
      <c r="E56" s="58"/>
      <c r="F56" s="58">
        <v>42</v>
      </c>
      <c r="G56" s="58">
        <v>42</v>
      </c>
      <c r="H56" s="58"/>
      <c r="I56" s="58">
        <v>35</v>
      </c>
      <c r="J56" s="58"/>
      <c r="K56" s="58"/>
      <c r="L56" s="209"/>
      <c r="M56" s="243"/>
      <c r="N56" s="58"/>
      <c r="O56" s="58"/>
      <c r="P56" s="58"/>
      <c r="Q56" s="58"/>
      <c r="R56" s="58"/>
      <c r="S56" s="58"/>
      <c r="T56" s="58"/>
      <c r="U56" s="58"/>
      <c r="V56" s="59">
        <v>35</v>
      </c>
      <c r="W56" s="58"/>
      <c r="X56" s="61"/>
      <c r="Y56" s="53">
        <f>COUNT(D56:W56)</f>
        <v>4</v>
      </c>
      <c r="Z56" s="54">
        <f>IF(Y56=0,0,AVERAGE(D56:W56))</f>
        <v>38.5</v>
      </c>
      <c r="AA56" s="54">
        <f>IF(Y56=0,0,IF(Y56&gt;7,AVERAGE(LARGE(D56:W56,{1,2,3,4,5,6,7,8})),0))</f>
        <v>0</v>
      </c>
      <c r="AB56" s="54">
        <f>IF(Y56=0,0,IF(Y56&gt;7,SUM(LARGE(D56:W56,{1,2,3,4,5,6,7,8})),0))</f>
        <v>0</v>
      </c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</row>
    <row r="57" spans="1:38" ht="15.75">
      <c r="A57" s="55" t="s">
        <v>103</v>
      </c>
      <c r="B57" s="62" t="s">
        <v>7</v>
      </c>
      <c r="C57" s="63" t="s">
        <v>53</v>
      </c>
      <c r="D57" s="58">
        <v>45</v>
      </c>
      <c r="E57" s="58"/>
      <c r="F57" s="58"/>
      <c r="G57" s="58"/>
      <c r="H57" s="58"/>
      <c r="I57" s="58"/>
      <c r="J57" s="58"/>
      <c r="K57" s="58"/>
      <c r="L57" s="209"/>
      <c r="M57" s="243"/>
      <c r="N57" s="58"/>
      <c r="O57" s="58">
        <v>43</v>
      </c>
      <c r="P57" s="58">
        <v>36</v>
      </c>
      <c r="Q57" s="58"/>
      <c r="R57" s="58"/>
      <c r="S57" s="58"/>
      <c r="T57" s="58"/>
      <c r="U57" s="58"/>
      <c r="V57" s="59"/>
      <c r="W57" s="58"/>
      <c r="X57" s="61"/>
      <c r="Y57" s="53">
        <f>COUNT(D57:W57)</f>
        <v>3</v>
      </c>
      <c r="Z57" s="54">
        <f>IF(Y57=0,0,AVERAGE(D57:W57))</f>
        <v>41.333333333333336</v>
      </c>
      <c r="AA57" s="54">
        <f>IF(Y57=0,0,IF(Y57&gt;7,AVERAGE(LARGE(D57:W57,{1,2,3,4,5,6,7,8})),0))</f>
        <v>0</v>
      </c>
      <c r="AB57" s="54">
        <f>IF(Y57=0,0,IF(Y57&gt;7,SUM(LARGE(D57:W57,{1,2,3,4,5,6,7,8})),0))</f>
        <v>0</v>
      </c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</row>
    <row r="58" spans="1:38" ht="15.75">
      <c r="A58" s="55" t="s">
        <v>188</v>
      </c>
      <c r="B58" s="62" t="s">
        <v>7</v>
      </c>
      <c r="C58" s="63" t="s">
        <v>53</v>
      </c>
      <c r="D58" s="58"/>
      <c r="E58" s="58"/>
      <c r="F58" s="58">
        <v>39</v>
      </c>
      <c r="G58" s="58"/>
      <c r="H58" s="58">
        <v>40</v>
      </c>
      <c r="I58" s="58"/>
      <c r="J58" s="58"/>
      <c r="K58" s="58"/>
      <c r="L58" s="209"/>
      <c r="M58" s="243"/>
      <c r="N58" s="58"/>
      <c r="O58" s="58"/>
      <c r="P58" s="58"/>
      <c r="Q58" s="58"/>
      <c r="R58" s="58"/>
      <c r="S58" s="58"/>
      <c r="T58" s="58"/>
      <c r="U58" s="58"/>
      <c r="V58" s="59">
        <v>44</v>
      </c>
      <c r="W58" s="58"/>
      <c r="X58" s="61"/>
      <c r="Y58" s="53">
        <f>COUNT(D58:W58)</f>
        <v>3</v>
      </c>
      <c r="Z58" s="54">
        <f>IF(Y58=0,0,AVERAGE(D58:W58))</f>
        <v>41</v>
      </c>
      <c r="AA58" s="54">
        <f>IF(Y58=0,0,IF(Y58&gt;7,AVERAGE(LARGE(D58:W58,{1,2,3,4,5,6,7,8})),0))</f>
        <v>0</v>
      </c>
      <c r="AB58" s="54">
        <f>IF(Y58=0,0,IF(Y58&gt;7,SUM(LARGE(D58:W58,{1,2,3,4,5,6,7,8})),0))</f>
        <v>0</v>
      </c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</row>
    <row r="59" spans="1:38" ht="15.75">
      <c r="A59" s="55" t="s">
        <v>221</v>
      </c>
      <c r="B59" s="62" t="s">
        <v>7</v>
      </c>
      <c r="C59" s="63" t="s">
        <v>53</v>
      </c>
      <c r="D59" s="58"/>
      <c r="E59" s="58"/>
      <c r="F59" s="58"/>
      <c r="G59" s="58"/>
      <c r="H59" s="58">
        <v>42</v>
      </c>
      <c r="I59" s="58"/>
      <c r="J59" s="58"/>
      <c r="K59" s="58"/>
      <c r="L59" s="209"/>
      <c r="M59" s="243"/>
      <c r="N59" s="58"/>
      <c r="O59" s="58"/>
      <c r="P59" s="58">
        <v>36</v>
      </c>
      <c r="Q59" s="58"/>
      <c r="R59" s="58"/>
      <c r="S59" s="58"/>
      <c r="T59" s="58"/>
      <c r="U59" s="58"/>
      <c r="V59" s="59">
        <v>43</v>
      </c>
      <c r="W59" s="58"/>
      <c r="X59" s="61"/>
      <c r="Y59" s="53">
        <f>COUNT(D59:W59)</f>
        <v>3</v>
      </c>
      <c r="Z59" s="54">
        <f>IF(Y59=0,0,AVERAGE(D59:W59))</f>
        <v>40.333333333333336</v>
      </c>
      <c r="AA59" s="54">
        <f>IF(Y59=0,0,IF(Y59&gt;7,AVERAGE(LARGE(D59:W59,{1,2,3,4,5,6,7,8})),0))</f>
        <v>0</v>
      </c>
      <c r="AB59" s="54">
        <f>IF(Y59=0,0,IF(Y59&gt;7,SUM(LARGE(D59:W59,{1,2,3,4,5,6,7,8})),0))</f>
        <v>0</v>
      </c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</row>
    <row r="60" spans="1:38" ht="15.75">
      <c r="A60" s="55" t="s">
        <v>73</v>
      </c>
      <c r="B60" s="62" t="s">
        <v>7</v>
      </c>
      <c r="C60" s="63" t="s">
        <v>53</v>
      </c>
      <c r="D60" s="58"/>
      <c r="E60" s="58">
        <v>16</v>
      </c>
      <c r="F60" s="58"/>
      <c r="G60" s="58"/>
      <c r="H60" s="58"/>
      <c r="I60" s="58"/>
      <c r="J60" s="58"/>
      <c r="K60" s="58"/>
      <c r="L60" s="209"/>
      <c r="M60" s="243"/>
      <c r="N60" s="58">
        <v>28</v>
      </c>
      <c r="O60" s="58"/>
      <c r="P60" s="58"/>
      <c r="Q60" s="58"/>
      <c r="R60" s="58"/>
      <c r="S60" s="58"/>
      <c r="T60" s="59"/>
      <c r="U60" s="58"/>
      <c r="V60" s="59">
        <v>23</v>
      </c>
      <c r="W60" s="58"/>
      <c r="X60" s="60"/>
      <c r="Y60" s="53">
        <f>COUNT(D60:W60)</f>
        <v>3</v>
      </c>
      <c r="Z60" s="54">
        <f>IF(Y60=0,0,AVERAGE(D60:W60))</f>
        <v>22.333333333333332</v>
      </c>
      <c r="AA60" s="54">
        <f>IF(Y60=0,0,IF(Y60&gt;7,AVERAGE(LARGE(D60:W60,{1,2,3,4,5,6,7,8})),0))</f>
        <v>0</v>
      </c>
      <c r="AB60" s="54">
        <f>IF(Y60=0,0,IF(Y60&gt;7,SUM(LARGE(D60:W60,{1,2,3,4,5,6,7,8})),0))</f>
        <v>0</v>
      </c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</row>
    <row r="61" spans="1:38" ht="15.75">
      <c r="A61" s="267" t="s">
        <v>562</v>
      </c>
      <c r="B61" s="265" t="s">
        <v>7</v>
      </c>
      <c r="C61" s="268" t="s">
        <v>53</v>
      </c>
      <c r="D61" s="58"/>
      <c r="E61" s="58"/>
      <c r="F61" s="58"/>
      <c r="G61" s="58"/>
      <c r="H61" s="58"/>
      <c r="I61" s="58"/>
      <c r="J61" s="58"/>
      <c r="K61" s="58"/>
      <c r="L61" s="209"/>
      <c r="M61" s="243"/>
      <c r="N61" s="58"/>
      <c r="O61" s="58"/>
      <c r="P61" s="269">
        <v>41</v>
      </c>
      <c r="Q61" s="58"/>
      <c r="R61" s="58"/>
      <c r="S61" s="58"/>
      <c r="T61" s="58"/>
      <c r="U61" s="58"/>
      <c r="V61" s="269">
        <v>45</v>
      </c>
      <c r="W61" s="58"/>
      <c r="X61" s="61"/>
      <c r="Y61" s="53">
        <f>COUNT(D61:W61)</f>
        <v>2</v>
      </c>
      <c r="Z61" s="54">
        <f>IF(Y61=0,0,AVERAGE(D61:W61))</f>
        <v>43</v>
      </c>
      <c r="AA61" s="54">
        <f>IF(Y61=0,0,IF(Y61&gt;7,AVERAGE(LARGE(D61:W61,{1,2,3,4,5,6,7,8})),0))</f>
        <v>0</v>
      </c>
      <c r="AB61" s="54">
        <f>IF(Y61=0,0,IF(Y61&gt;7,SUM(LARGE(D61:W61,{1,2,3,4,5,6,7,8})),0))</f>
        <v>0</v>
      </c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</row>
    <row r="62" spans="1:38" ht="15.75">
      <c r="A62" s="55" t="s">
        <v>484</v>
      </c>
      <c r="B62" s="62" t="s">
        <v>7</v>
      </c>
      <c r="C62" s="63" t="s">
        <v>53</v>
      </c>
      <c r="D62" s="58"/>
      <c r="E62" s="58"/>
      <c r="F62" s="58">
        <v>25</v>
      </c>
      <c r="G62" s="58"/>
      <c r="H62" s="58"/>
      <c r="I62" s="58">
        <v>34</v>
      </c>
      <c r="J62" s="58"/>
      <c r="K62" s="58"/>
      <c r="L62" s="209"/>
      <c r="M62" s="243"/>
      <c r="N62" s="58"/>
      <c r="O62" s="58"/>
      <c r="P62" s="58"/>
      <c r="Q62" s="58"/>
      <c r="R62" s="58"/>
      <c r="S62" s="58"/>
      <c r="T62" s="58"/>
      <c r="U62" s="58"/>
      <c r="V62" s="59"/>
      <c r="W62" s="58"/>
      <c r="X62" s="61"/>
      <c r="Y62" s="53">
        <f>COUNT(D62:W62)</f>
        <v>2</v>
      </c>
      <c r="Z62" s="54">
        <f>IF(Y62=0,0,AVERAGE(D62:W62))</f>
        <v>29.5</v>
      </c>
      <c r="AA62" s="54">
        <f>IF(Y62=0,0,IF(Y62&gt;7,AVERAGE(LARGE(D62:W62,{1,2,3,4,5,6,7,8})),0))</f>
        <v>0</v>
      </c>
      <c r="AB62" s="54">
        <f>IF(Y62=0,0,IF(Y62&gt;7,SUM(LARGE(D62:W62,{1,2,3,4,5,6,7,8})),0))</f>
        <v>0</v>
      </c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</row>
    <row r="63" spans="1:38" ht="15.75">
      <c r="A63" s="55" t="s">
        <v>444</v>
      </c>
      <c r="B63" s="62" t="s">
        <v>7</v>
      </c>
      <c r="C63" s="63" t="s">
        <v>53</v>
      </c>
      <c r="D63" s="58"/>
      <c r="E63" s="58"/>
      <c r="F63" s="58"/>
      <c r="G63" s="58"/>
      <c r="H63" s="58">
        <v>27</v>
      </c>
      <c r="I63" s="58"/>
      <c r="J63" s="58"/>
      <c r="K63" s="58"/>
      <c r="L63" s="209"/>
      <c r="M63" s="243"/>
      <c r="N63" s="58"/>
      <c r="O63" s="58"/>
      <c r="P63" s="58"/>
      <c r="Q63" s="58"/>
      <c r="R63" s="58"/>
      <c r="S63" s="58"/>
      <c r="T63" s="58"/>
      <c r="U63" s="58"/>
      <c r="V63" s="59">
        <v>29</v>
      </c>
      <c r="W63" s="58"/>
      <c r="X63" s="61"/>
      <c r="Y63" s="53">
        <f>COUNT(D63:W63)</f>
        <v>2</v>
      </c>
      <c r="Z63" s="54">
        <f>IF(Y63=0,0,AVERAGE(D63:W63))</f>
        <v>28</v>
      </c>
      <c r="AA63" s="54">
        <f>IF(Y63=0,0,IF(Y63&gt;7,AVERAGE(LARGE(D63:W63,{1,2,3,4,5,6,7,8})),0))</f>
        <v>0</v>
      </c>
      <c r="AB63" s="54">
        <f>IF(Y63=0,0,IF(Y63&gt;7,SUM(LARGE(D63:W63,{1,2,3,4,5,6,7,8})),0))</f>
        <v>0</v>
      </c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</row>
    <row r="64" spans="1:38" ht="15.75">
      <c r="A64" s="267" t="s">
        <v>570</v>
      </c>
      <c r="B64" s="265" t="s">
        <v>7</v>
      </c>
      <c r="C64" s="268" t="s">
        <v>53</v>
      </c>
      <c r="D64" s="58"/>
      <c r="E64" s="58"/>
      <c r="F64" s="58"/>
      <c r="G64" s="58"/>
      <c r="H64" s="58"/>
      <c r="I64" s="58"/>
      <c r="J64" s="58"/>
      <c r="K64" s="58"/>
      <c r="L64" s="209"/>
      <c r="M64" s="243"/>
      <c r="N64" s="58"/>
      <c r="O64" s="58"/>
      <c r="P64" s="269">
        <v>48</v>
      </c>
      <c r="Q64" s="58"/>
      <c r="R64" s="58"/>
      <c r="S64" s="58"/>
      <c r="T64" s="58"/>
      <c r="U64" s="58"/>
      <c r="V64" s="59"/>
      <c r="W64" s="69"/>
      <c r="X64" s="61"/>
      <c r="Y64" s="53">
        <f>COUNT(D64:W64)</f>
        <v>1</v>
      </c>
      <c r="Z64" s="54">
        <f>IF(Y64=0,0,AVERAGE(D64:W64))</f>
        <v>48</v>
      </c>
      <c r="AA64" s="54">
        <f>IF(Y64=0,0,IF(Y64&gt;7,AVERAGE(LARGE(D64:W64,{1,2,3,4,5,6,7,8})),0))</f>
        <v>0</v>
      </c>
      <c r="AB64" s="54">
        <f>IF(Y64=0,0,IF(Y64&gt;7,SUM(LARGE(D64:W64,{1,2,3,4,5,6,7,8})),0))</f>
        <v>0</v>
      </c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</row>
    <row r="65" spans="1:38" ht="15.75">
      <c r="A65" s="55" t="s">
        <v>175</v>
      </c>
      <c r="B65" s="62" t="s">
        <v>7</v>
      </c>
      <c r="C65" s="63" t="s">
        <v>53</v>
      </c>
      <c r="D65" s="58"/>
      <c r="E65" s="58"/>
      <c r="F65" s="58"/>
      <c r="G65" s="58"/>
      <c r="H65" s="58">
        <v>42</v>
      </c>
      <c r="I65" s="58"/>
      <c r="J65" s="58"/>
      <c r="K65" s="58"/>
      <c r="L65" s="209"/>
      <c r="M65" s="243"/>
      <c r="N65" s="58"/>
      <c r="O65" s="58"/>
      <c r="P65" s="58"/>
      <c r="Q65" s="58"/>
      <c r="R65" s="58"/>
      <c r="S65" s="58"/>
      <c r="T65" s="58"/>
      <c r="U65" s="58"/>
      <c r="V65" s="59"/>
      <c r="W65" s="58"/>
      <c r="X65" s="61"/>
      <c r="Y65" s="53">
        <f>COUNT(D65:W65)</f>
        <v>1</v>
      </c>
      <c r="Z65" s="54">
        <f>IF(Y65=0,0,AVERAGE(D65:W65))</f>
        <v>42</v>
      </c>
      <c r="AA65" s="54">
        <f>IF(Y65=0,0,IF(Y65&gt;7,AVERAGE(LARGE(D65:W65,{1,2,3,4,5,6,7,8})),0))</f>
        <v>0</v>
      </c>
      <c r="AB65" s="54">
        <f>IF(Y65=0,0,IF(Y65&gt;7,SUM(LARGE(D65:W65,{1,2,3,4,5,6,7,8})),0))</f>
        <v>0</v>
      </c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</row>
    <row r="66" spans="1:38" ht="15.75">
      <c r="A66" s="55" t="s">
        <v>317</v>
      </c>
      <c r="B66" s="62" t="s">
        <v>7</v>
      </c>
      <c r="C66" s="57" t="s">
        <v>53</v>
      </c>
      <c r="D66" s="58"/>
      <c r="E66" s="58"/>
      <c r="F66" s="58"/>
      <c r="G66" s="58"/>
      <c r="H66" s="58">
        <v>39</v>
      </c>
      <c r="I66" s="58"/>
      <c r="J66" s="58"/>
      <c r="K66" s="58"/>
      <c r="L66" s="209"/>
      <c r="M66" s="243"/>
      <c r="N66" s="58"/>
      <c r="O66" s="58"/>
      <c r="P66" s="58"/>
      <c r="Q66" s="58"/>
      <c r="R66" s="58"/>
      <c r="S66" s="58"/>
      <c r="T66" s="58"/>
      <c r="U66" s="58"/>
      <c r="V66" s="59"/>
      <c r="W66" s="58"/>
      <c r="X66" s="61"/>
      <c r="Y66" s="53">
        <f>COUNT(D66:W66)</f>
        <v>1</v>
      </c>
      <c r="Z66" s="54">
        <f>IF(Y66=0,0,AVERAGE(D66:W66))</f>
        <v>39</v>
      </c>
      <c r="AA66" s="54">
        <f>IF(Y66=0,0,IF(Y66&gt;7,AVERAGE(LARGE(D66:W66,{1,2,3,4,5,6,7,8})),0))</f>
        <v>0</v>
      </c>
      <c r="AB66" s="54">
        <f>IF(Y66=0,0,IF(Y66&gt;7,SUM(LARGE(D66:W66,{1,2,3,4,5,6,7,8})),0))</f>
        <v>0</v>
      </c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</row>
    <row r="67" spans="1:38" ht="15.75">
      <c r="A67" s="55" t="s">
        <v>300</v>
      </c>
      <c r="B67" s="62" t="s">
        <v>7</v>
      </c>
      <c r="C67" s="63" t="s">
        <v>53</v>
      </c>
      <c r="D67" s="58"/>
      <c r="E67" s="58"/>
      <c r="F67" s="58"/>
      <c r="G67" s="58"/>
      <c r="H67" s="58"/>
      <c r="I67" s="58"/>
      <c r="J67" s="58"/>
      <c r="K67" s="58"/>
      <c r="L67" s="209"/>
      <c r="M67" s="243"/>
      <c r="N67" s="58">
        <v>36</v>
      </c>
      <c r="O67" s="58"/>
      <c r="P67" s="58"/>
      <c r="Q67" s="58"/>
      <c r="R67" s="58"/>
      <c r="S67" s="58"/>
      <c r="T67" s="58"/>
      <c r="U67" s="58"/>
      <c r="V67" s="59"/>
      <c r="W67" s="58"/>
      <c r="X67" s="61"/>
      <c r="Y67" s="53">
        <f>COUNT(D67:W67)</f>
        <v>1</v>
      </c>
      <c r="Z67" s="54">
        <f>IF(Y67=0,0,AVERAGE(D67:W67))</f>
        <v>36</v>
      </c>
      <c r="AA67" s="54">
        <f>IF(Y67=0,0,IF(Y67&gt;7,AVERAGE(LARGE(D67:W67,{1,2,3,4,5,6,7,8})),0))</f>
        <v>0</v>
      </c>
      <c r="AB67" s="54">
        <f>IF(Y67=0,0,IF(Y67&gt;7,SUM(LARGE(D67:W67,{1,2,3,4,5,6,7,8})),0))</f>
        <v>0</v>
      </c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</row>
    <row r="68" spans="1:38" ht="15.75">
      <c r="A68" s="55" t="s">
        <v>318</v>
      </c>
      <c r="B68" s="62" t="s">
        <v>7</v>
      </c>
      <c r="C68" s="63" t="s">
        <v>53</v>
      </c>
      <c r="D68" s="58"/>
      <c r="E68" s="58"/>
      <c r="F68" s="58"/>
      <c r="G68" s="58"/>
      <c r="H68" s="58">
        <v>35</v>
      </c>
      <c r="I68" s="58"/>
      <c r="J68" s="58"/>
      <c r="K68" s="58"/>
      <c r="L68" s="209"/>
      <c r="M68" s="243"/>
      <c r="N68" s="58"/>
      <c r="O68" s="58"/>
      <c r="P68" s="58"/>
      <c r="Q68" s="58"/>
      <c r="R68" s="58"/>
      <c r="S68" s="58"/>
      <c r="T68" s="58"/>
      <c r="U68" s="58"/>
      <c r="V68" s="59"/>
      <c r="W68" s="58"/>
      <c r="X68" s="61"/>
      <c r="Y68" s="53">
        <f>COUNT(D68:W68)</f>
        <v>1</v>
      </c>
      <c r="Z68" s="54">
        <f>IF(Y68=0,0,AVERAGE(D68:W68))</f>
        <v>35</v>
      </c>
      <c r="AA68" s="54">
        <f>IF(Y68=0,0,IF(Y68&gt;7,AVERAGE(LARGE(D68:W68,{1,2,3,4,5,6,7,8})),0))</f>
        <v>0</v>
      </c>
      <c r="AB68" s="54">
        <f>IF(Y68=0,0,IF(Y68&gt;7,SUM(LARGE(D68:W68,{1,2,3,4,5,6,7,8})),0))</f>
        <v>0</v>
      </c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</row>
    <row r="69" spans="1:38" ht="15.75">
      <c r="A69" s="267" t="s">
        <v>569</v>
      </c>
      <c r="B69" s="265" t="s">
        <v>7</v>
      </c>
      <c r="C69" s="268" t="s">
        <v>53</v>
      </c>
      <c r="D69" s="58"/>
      <c r="E69" s="58"/>
      <c r="F69" s="58"/>
      <c r="G69" s="58"/>
      <c r="H69" s="58"/>
      <c r="I69" s="58"/>
      <c r="J69" s="58"/>
      <c r="K69" s="58"/>
      <c r="L69" s="209"/>
      <c r="M69" s="243"/>
      <c r="N69" s="58"/>
      <c r="O69" s="58"/>
      <c r="P69" s="269">
        <v>33</v>
      </c>
      <c r="Q69" s="58"/>
      <c r="R69" s="58"/>
      <c r="S69" s="58"/>
      <c r="T69" s="58"/>
      <c r="U69" s="58"/>
      <c r="V69" s="59"/>
      <c r="W69" s="69"/>
      <c r="X69" s="61"/>
      <c r="Y69" s="53">
        <f>COUNT(D69:W69)</f>
        <v>1</v>
      </c>
      <c r="Z69" s="54">
        <f>IF(Y69=0,0,AVERAGE(D69:W69))</f>
        <v>33</v>
      </c>
      <c r="AA69" s="54">
        <f>IF(Y69=0,0,IF(Y69&gt;7,AVERAGE(LARGE(D69:W69,{1,2,3,4,5,6,7,8})),0))</f>
        <v>0</v>
      </c>
      <c r="AB69" s="54">
        <f>IF(Y69=0,0,IF(Y69&gt;7,SUM(LARGE(D69:W69,{1,2,3,4,5,6,7,8})),0))</f>
        <v>0</v>
      </c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</row>
    <row r="70" spans="1:38" ht="15.75">
      <c r="A70" s="55" t="s">
        <v>345</v>
      </c>
      <c r="B70" s="62" t="s">
        <v>3</v>
      </c>
      <c r="C70" s="63" t="s">
        <v>53</v>
      </c>
      <c r="D70" s="58">
        <v>44</v>
      </c>
      <c r="E70" s="58">
        <v>36</v>
      </c>
      <c r="F70" s="58">
        <v>41</v>
      </c>
      <c r="G70" s="58">
        <v>41</v>
      </c>
      <c r="H70" s="58"/>
      <c r="I70" s="58"/>
      <c r="J70" s="58"/>
      <c r="K70" s="58"/>
      <c r="L70" s="209">
        <v>46</v>
      </c>
      <c r="M70" s="243">
        <v>43</v>
      </c>
      <c r="N70" s="58"/>
      <c r="O70" s="58">
        <v>41</v>
      </c>
      <c r="P70" s="58"/>
      <c r="Q70" s="58">
        <v>42</v>
      </c>
      <c r="R70" s="58"/>
      <c r="S70" s="58"/>
      <c r="T70" s="58"/>
      <c r="U70" s="58"/>
      <c r="V70" s="59">
        <v>44</v>
      </c>
      <c r="W70" s="58">
        <v>45</v>
      </c>
      <c r="X70" s="61"/>
      <c r="Y70" s="53">
        <f>COUNT(D70:W70)</f>
        <v>10</v>
      </c>
      <c r="Z70" s="54">
        <f>IF(Y70=0,0,AVERAGE(D70:W70))</f>
        <v>42.3</v>
      </c>
      <c r="AA70" s="54">
        <f>IF(Y70=0,0,IF(Y70&gt;7,AVERAGE(LARGE(D70:W70,{1,2,3,4,5,6,7,8})),0))</f>
        <v>43.25</v>
      </c>
      <c r="AB70" s="54">
        <f>IF(Y70=0,0,IF(Y70&gt;7,SUM(LARGE(D70:W70,{1,2,3,4,5,6,7,8})),0))</f>
        <v>346</v>
      </c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</row>
    <row r="71" spans="1:38" ht="15.75">
      <c r="A71" s="55" t="s">
        <v>302</v>
      </c>
      <c r="B71" s="62" t="s">
        <v>3</v>
      </c>
      <c r="C71" s="63" t="s">
        <v>53</v>
      </c>
      <c r="D71" s="58">
        <v>44</v>
      </c>
      <c r="E71" s="58">
        <v>36</v>
      </c>
      <c r="F71" s="58"/>
      <c r="G71" s="58"/>
      <c r="H71" s="58"/>
      <c r="I71" s="58">
        <v>38</v>
      </c>
      <c r="J71" s="58"/>
      <c r="K71" s="58">
        <v>31</v>
      </c>
      <c r="L71" s="209">
        <v>39</v>
      </c>
      <c r="M71" s="243">
        <v>40</v>
      </c>
      <c r="N71" s="58">
        <v>32</v>
      </c>
      <c r="O71" s="58">
        <v>32</v>
      </c>
      <c r="P71" s="58">
        <v>34</v>
      </c>
      <c r="Q71" s="58">
        <v>37</v>
      </c>
      <c r="R71" s="58"/>
      <c r="S71" s="58"/>
      <c r="T71" s="58"/>
      <c r="U71" s="58"/>
      <c r="V71" s="59">
        <v>38</v>
      </c>
      <c r="W71" s="58"/>
      <c r="X71" s="61"/>
      <c r="Y71" s="53">
        <f>COUNT(D71:W71)</f>
        <v>11</v>
      </c>
      <c r="Z71" s="54">
        <f>IF(Y71=0,0,AVERAGE(D71:W71))</f>
        <v>36.454545454545453</v>
      </c>
      <c r="AA71" s="54">
        <f>IF(Y71=0,0,IF(Y71&gt;7,AVERAGE(LARGE(D71:W71,{1,2,3,4,5,6,7,8})),0))</f>
        <v>38.25</v>
      </c>
      <c r="AB71" s="54">
        <f>IF(Y71=0,0,IF(Y71&gt;7,SUM(LARGE(D71:W71,{1,2,3,4,5,6,7,8})),0))</f>
        <v>306</v>
      </c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</row>
    <row r="72" spans="1:38" ht="15.75">
      <c r="A72" s="55" t="s">
        <v>105</v>
      </c>
      <c r="B72" s="62" t="s">
        <v>3</v>
      </c>
      <c r="C72" s="63" t="s">
        <v>53</v>
      </c>
      <c r="D72" s="58">
        <v>36</v>
      </c>
      <c r="E72" s="58">
        <v>27</v>
      </c>
      <c r="F72" s="58">
        <v>30</v>
      </c>
      <c r="G72" s="58">
        <v>26</v>
      </c>
      <c r="H72" s="58">
        <v>36</v>
      </c>
      <c r="I72" s="58">
        <v>34</v>
      </c>
      <c r="J72" s="58">
        <v>32</v>
      </c>
      <c r="K72" s="58">
        <v>36</v>
      </c>
      <c r="L72" s="209">
        <v>44</v>
      </c>
      <c r="M72" s="243">
        <v>35</v>
      </c>
      <c r="N72" s="58">
        <v>31</v>
      </c>
      <c r="O72" s="58">
        <v>36</v>
      </c>
      <c r="P72" s="58">
        <v>32</v>
      </c>
      <c r="Q72" s="58">
        <v>37</v>
      </c>
      <c r="R72" s="58"/>
      <c r="S72" s="58"/>
      <c r="T72" s="58"/>
      <c r="U72" s="58"/>
      <c r="V72" s="59">
        <v>39</v>
      </c>
      <c r="W72" s="58">
        <v>32</v>
      </c>
      <c r="X72" s="61"/>
      <c r="Y72" s="53">
        <f>COUNT(D72:W72)</f>
        <v>16</v>
      </c>
      <c r="Z72" s="54">
        <f>IF(Y72=0,0,AVERAGE(D72:W72))</f>
        <v>33.9375</v>
      </c>
      <c r="AA72" s="54">
        <f>IF(Y72=0,0,IF(Y72&gt;7,AVERAGE(LARGE(D72:W72,{1,2,3,4,5,6,7,8})),0))</f>
        <v>37.375</v>
      </c>
      <c r="AB72" s="54">
        <f>IF(Y72=0,0,IF(Y72&gt;7,SUM(LARGE(D72:W72,{1,2,3,4,5,6,7,8})),0))</f>
        <v>299</v>
      </c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</row>
    <row r="73" spans="1:38" ht="15.75">
      <c r="A73" s="55" t="s">
        <v>366</v>
      </c>
      <c r="B73" s="62" t="s">
        <v>3</v>
      </c>
      <c r="C73" s="57" t="s">
        <v>53</v>
      </c>
      <c r="D73" s="58"/>
      <c r="E73" s="58">
        <v>38</v>
      </c>
      <c r="F73" s="58"/>
      <c r="G73" s="58"/>
      <c r="H73" s="58">
        <v>39</v>
      </c>
      <c r="I73" s="58">
        <v>37</v>
      </c>
      <c r="J73" s="58">
        <v>33</v>
      </c>
      <c r="K73" s="58"/>
      <c r="L73" s="209"/>
      <c r="M73" s="243"/>
      <c r="N73" s="58"/>
      <c r="O73" s="257">
        <v>32</v>
      </c>
      <c r="P73" s="58"/>
      <c r="Q73" s="58">
        <v>39</v>
      </c>
      <c r="R73" s="58"/>
      <c r="S73" s="58"/>
      <c r="T73" s="58"/>
      <c r="U73" s="58"/>
      <c r="V73" s="59">
        <v>39</v>
      </c>
      <c r="W73" s="58"/>
      <c r="X73" s="61"/>
      <c r="Y73" s="53">
        <f>COUNT(D73:W73)</f>
        <v>7</v>
      </c>
      <c r="Z73" s="54">
        <f>IF(Y73=0,0,AVERAGE(D73:W73))</f>
        <v>36.714285714285715</v>
      </c>
      <c r="AA73" s="54">
        <f>IF(Y73=0,0,IF(Y73&gt;7,AVERAGE(LARGE(D73:W73,{1,2,3,4,5,6,7,8})),0))</f>
        <v>0</v>
      </c>
      <c r="AB73" s="54">
        <f>IF(Y73=0,0,IF(Y73&gt;7,SUM(LARGE(D73:W73,{1,2,3,4,5,6,7,8})),0))</f>
        <v>0</v>
      </c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</row>
    <row r="74" spans="1:38" ht="15.75">
      <c r="A74" s="55" t="s">
        <v>369</v>
      </c>
      <c r="B74" s="62" t="s">
        <v>3</v>
      </c>
      <c r="C74" s="63" t="s">
        <v>53</v>
      </c>
      <c r="D74" s="58"/>
      <c r="E74" s="58">
        <v>38</v>
      </c>
      <c r="F74" s="58"/>
      <c r="G74" s="58"/>
      <c r="H74" s="58"/>
      <c r="I74" s="58">
        <v>34</v>
      </c>
      <c r="J74" s="58">
        <v>31</v>
      </c>
      <c r="K74" s="58"/>
      <c r="L74" s="209">
        <v>42</v>
      </c>
      <c r="M74" s="243">
        <v>39</v>
      </c>
      <c r="N74" s="58"/>
      <c r="O74" s="58">
        <v>37</v>
      </c>
      <c r="P74" s="58"/>
      <c r="Q74" s="58"/>
      <c r="R74" s="58"/>
      <c r="S74" s="58"/>
      <c r="T74" s="58"/>
      <c r="U74" s="58"/>
      <c r="V74" s="59"/>
      <c r="W74" s="58"/>
      <c r="X74" s="61"/>
      <c r="Y74" s="53">
        <f>COUNT(D74:W74)</f>
        <v>6</v>
      </c>
      <c r="Z74" s="54">
        <f>IF(Y74=0,0,AVERAGE(D74:W74))</f>
        <v>36.833333333333336</v>
      </c>
      <c r="AA74" s="54">
        <f>IF(Y74=0,0,IF(Y74&gt;7,AVERAGE(LARGE(D74:W74,{1,2,3,4,5,6,7,8})),0))</f>
        <v>0</v>
      </c>
      <c r="AB74" s="54">
        <f>IF(Y74=0,0,IF(Y74&gt;7,SUM(LARGE(D74:W74,{1,2,3,4,5,6,7,8})),0))</f>
        <v>0</v>
      </c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</row>
    <row r="75" spans="1:38" ht="15.75">
      <c r="A75" s="55" t="s">
        <v>304</v>
      </c>
      <c r="B75" s="62" t="s">
        <v>3</v>
      </c>
      <c r="C75" s="63" t="s">
        <v>53</v>
      </c>
      <c r="D75" s="58">
        <v>34</v>
      </c>
      <c r="E75" s="58">
        <v>38</v>
      </c>
      <c r="F75" s="58"/>
      <c r="G75" s="58">
        <v>38</v>
      </c>
      <c r="H75" s="58"/>
      <c r="I75" s="58"/>
      <c r="J75" s="58"/>
      <c r="K75" s="58"/>
      <c r="L75" s="209">
        <v>33</v>
      </c>
      <c r="M75" s="243">
        <v>29</v>
      </c>
      <c r="N75" s="58"/>
      <c r="O75" s="58"/>
      <c r="P75" s="58"/>
      <c r="Q75" s="58"/>
      <c r="R75" s="58"/>
      <c r="S75" s="58"/>
      <c r="T75" s="58"/>
      <c r="U75" s="58"/>
      <c r="V75" s="59">
        <v>45</v>
      </c>
      <c r="W75" s="58"/>
      <c r="X75" s="61"/>
      <c r="Y75" s="53">
        <f>COUNT(D75:W75)</f>
        <v>6</v>
      </c>
      <c r="Z75" s="54">
        <f>IF(Y75=0,0,AVERAGE(D75:W75))</f>
        <v>36.166666666666664</v>
      </c>
      <c r="AA75" s="54">
        <f>IF(Y75=0,0,IF(Y75&gt;7,AVERAGE(LARGE(D75:W75,{1,2,3,4,5,6,7,8})),0))</f>
        <v>0</v>
      </c>
      <c r="AB75" s="54">
        <f>IF(Y75=0,0,IF(Y75&gt;7,SUM(LARGE(D75:W75,{1,2,3,4,5,6,7,8})),0))</f>
        <v>0</v>
      </c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</row>
    <row r="76" spans="1:38" ht="15.75">
      <c r="A76" s="55" t="s">
        <v>234</v>
      </c>
      <c r="B76" s="62" t="s">
        <v>3</v>
      </c>
      <c r="C76" s="57" t="s">
        <v>53</v>
      </c>
      <c r="D76" s="58">
        <v>42</v>
      </c>
      <c r="E76" s="58"/>
      <c r="F76" s="58"/>
      <c r="G76" s="58"/>
      <c r="H76" s="58"/>
      <c r="I76" s="58"/>
      <c r="J76" s="58"/>
      <c r="K76" s="58"/>
      <c r="L76" s="209">
        <v>44</v>
      </c>
      <c r="M76" s="243"/>
      <c r="N76" s="58">
        <v>34</v>
      </c>
      <c r="O76" s="58"/>
      <c r="P76" s="58">
        <v>33</v>
      </c>
      <c r="Q76" s="58"/>
      <c r="R76" s="58"/>
      <c r="S76" s="58"/>
      <c r="T76" s="58"/>
      <c r="U76" s="58"/>
      <c r="V76" s="59">
        <v>43</v>
      </c>
      <c r="W76" s="58"/>
      <c r="X76" s="61"/>
      <c r="Y76" s="53">
        <f>COUNT(D76:W76)</f>
        <v>5</v>
      </c>
      <c r="Z76" s="54">
        <f>IF(Y76=0,0,AVERAGE(D76:W76))</f>
        <v>39.200000000000003</v>
      </c>
      <c r="AA76" s="54">
        <f>IF(Y76=0,0,IF(Y76&gt;7,AVERAGE(LARGE(D76:W76,{1,2,3,4,5,6,7,8})),0))</f>
        <v>0</v>
      </c>
      <c r="AB76" s="54">
        <f>IF(Y76=0,0,IF(Y76&gt;7,SUM(LARGE(D76:W76,{1,2,3,4,5,6,7,8})),0))</f>
        <v>0</v>
      </c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</row>
    <row r="77" spans="1:38" ht="15.75">
      <c r="A77" s="55" t="s">
        <v>541</v>
      </c>
      <c r="B77" s="62" t="s">
        <v>3</v>
      </c>
      <c r="C77" s="57" t="s">
        <v>53</v>
      </c>
      <c r="D77" s="58"/>
      <c r="E77" s="58"/>
      <c r="F77" s="58"/>
      <c r="G77" s="58"/>
      <c r="H77" s="58"/>
      <c r="I77" s="58"/>
      <c r="J77" s="58"/>
      <c r="K77" s="58"/>
      <c r="L77" s="209">
        <v>39</v>
      </c>
      <c r="M77" s="243"/>
      <c r="N77" s="58">
        <v>31</v>
      </c>
      <c r="O77" s="58"/>
      <c r="P77" s="58"/>
      <c r="Q77" s="58"/>
      <c r="R77" s="58"/>
      <c r="S77" s="58"/>
      <c r="T77" s="58"/>
      <c r="U77" s="58"/>
      <c r="V77" s="59">
        <v>37</v>
      </c>
      <c r="W77" s="58">
        <v>37</v>
      </c>
      <c r="X77" s="61"/>
      <c r="Y77" s="53">
        <f>COUNT(D77:W77)</f>
        <v>4</v>
      </c>
      <c r="Z77" s="54">
        <f>IF(Y77=0,0,AVERAGE(D77:W77))</f>
        <v>36</v>
      </c>
      <c r="AA77" s="54">
        <f>IF(Y77=0,0,IF(Y77&gt;7,AVERAGE(LARGE(D77:W77,{1,2,3,4,5,6,7,8})),0))</f>
        <v>0</v>
      </c>
      <c r="AB77" s="54">
        <f>IF(Y77=0,0,IF(Y77&gt;7,SUM(LARGE(D77:W77,{1,2,3,4,5,6,7,8})),0))</f>
        <v>0</v>
      </c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</row>
    <row r="78" spans="1:38" ht="15.75">
      <c r="A78" s="55" t="s">
        <v>451</v>
      </c>
      <c r="B78" s="62" t="s">
        <v>3</v>
      </c>
      <c r="C78" s="63" t="s">
        <v>53</v>
      </c>
      <c r="D78" s="58">
        <v>32</v>
      </c>
      <c r="E78" s="58">
        <v>25</v>
      </c>
      <c r="F78" s="58"/>
      <c r="G78" s="58"/>
      <c r="H78" s="58"/>
      <c r="I78" s="58">
        <v>33</v>
      </c>
      <c r="J78" s="58"/>
      <c r="K78" s="58"/>
      <c r="L78" s="209"/>
      <c r="M78" s="243"/>
      <c r="N78" s="58"/>
      <c r="O78" s="58"/>
      <c r="P78" s="58"/>
      <c r="Q78" s="58"/>
      <c r="R78" s="58"/>
      <c r="S78" s="58"/>
      <c r="T78" s="58"/>
      <c r="U78" s="58"/>
      <c r="V78" s="59">
        <v>32</v>
      </c>
      <c r="W78" s="58"/>
      <c r="X78" s="61"/>
      <c r="Y78" s="53">
        <f>COUNT(D78:W78)</f>
        <v>4</v>
      </c>
      <c r="Z78" s="54">
        <f>IF(Y78=0,0,AVERAGE(D78:W78))</f>
        <v>30.5</v>
      </c>
      <c r="AA78" s="54">
        <f>IF(Y78=0,0,IF(Y78&gt;7,AVERAGE(LARGE(D78:W78,{1,2,3,4,5,6,7,8})),0))</f>
        <v>0</v>
      </c>
      <c r="AB78" s="54">
        <f>IF(Y78=0,0,IF(Y78&gt;7,SUM(LARGE(D78:W78,{1,2,3,4,5,6,7,8})),0))</f>
        <v>0</v>
      </c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</row>
    <row r="79" spans="1:38" ht="15.75">
      <c r="A79" s="55" t="s">
        <v>211</v>
      </c>
      <c r="B79" s="62" t="s">
        <v>3</v>
      </c>
      <c r="C79" s="57" t="s">
        <v>53</v>
      </c>
      <c r="D79" s="58">
        <v>38</v>
      </c>
      <c r="E79" s="58"/>
      <c r="F79" s="58"/>
      <c r="G79" s="58"/>
      <c r="H79" s="58"/>
      <c r="I79" s="58"/>
      <c r="J79" s="58"/>
      <c r="K79" s="58"/>
      <c r="L79" s="209"/>
      <c r="M79" s="243"/>
      <c r="N79" s="58"/>
      <c r="O79" s="58"/>
      <c r="P79" s="58"/>
      <c r="Q79" s="58"/>
      <c r="R79" s="58"/>
      <c r="S79" s="58"/>
      <c r="T79" s="58"/>
      <c r="U79" s="58"/>
      <c r="V79" s="59"/>
      <c r="W79" s="58"/>
      <c r="X79" s="61"/>
      <c r="Y79" s="53">
        <f>COUNT(D79:W79)</f>
        <v>1</v>
      </c>
      <c r="Z79" s="54">
        <f>IF(Y79=0,0,AVERAGE(D79:W79))</f>
        <v>38</v>
      </c>
      <c r="AA79" s="54">
        <f>IF(Y79=0,0,IF(Y79&gt;7,AVERAGE(LARGE(D79:W79,{1,2,3,4,5,6,7,8})),0))</f>
        <v>0</v>
      </c>
      <c r="AB79" s="54">
        <f>IF(Y79=0,0,IF(Y79&gt;7,SUM(LARGE(D79:W79,{1,2,3,4,5,6,7,8})),0))</f>
        <v>0</v>
      </c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</row>
    <row r="80" spans="1:38" ht="15.75">
      <c r="A80" s="55" t="s">
        <v>83</v>
      </c>
      <c r="B80" s="62" t="s">
        <v>3</v>
      </c>
      <c r="C80" s="57" t="s">
        <v>53</v>
      </c>
      <c r="D80" s="58">
        <v>34</v>
      </c>
      <c r="E80" s="58"/>
      <c r="F80" s="58"/>
      <c r="G80" s="58"/>
      <c r="H80" s="58"/>
      <c r="I80" s="58"/>
      <c r="J80" s="58"/>
      <c r="K80" s="58"/>
      <c r="L80" s="209"/>
      <c r="M80" s="243"/>
      <c r="N80" s="58"/>
      <c r="O80" s="58"/>
      <c r="P80" s="58"/>
      <c r="Q80" s="58"/>
      <c r="R80" s="58"/>
      <c r="S80" s="58"/>
      <c r="T80" s="58"/>
      <c r="U80" s="58"/>
      <c r="V80" s="59"/>
      <c r="W80" s="58"/>
      <c r="X80" s="61"/>
      <c r="Y80" s="53">
        <f>COUNT(D80:W80)</f>
        <v>1</v>
      </c>
      <c r="Z80" s="54">
        <f>IF(Y80=0,0,AVERAGE(D80:W80))</f>
        <v>34</v>
      </c>
      <c r="AA80" s="54">
        <f>IF(Y80=0,0,IF(Y80&gt;7,AVERAGE(LARGE(D80:W80,{1,2,3,4,5,6,7,8})),0))</f>
        <v>0</v>
      </c>
      <c r="AB80" s="54">
        <f>IF(Y80=0,0,IF(Y80&gt;7,SUM(LARGE(D80:W80,{1,2,3,4,5,6,7,8})),0))</f>
        <v>0</v>
      </c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</row>
    <row r="81" spans="1:38" ht="15.75">
      <c r="A81" s="55" t="s">
        <v>201</v>
      </c>
      <c r="B81" s="62" t="s">
        <v>6</v>
      </c>
      <c r="C81" s="57" t="s">
        <v>53</v>
      </c>
      <c r="D81" s="58">
        <v>38</v>
      </c>
      <c r="E81" s="58">
        <v>43</v>
      </c>
      <c r="F81" s="58">
        <v>44</v>
      </c>
      <c r="G81" s="58">
        <v>36</v>
      </c>
      <c r="H81" s="58">
        <v>41</v>
      </c>
      <c r="I81" s="58">
        <v>44</v>
      </c>
      <c r="J81" s="58">
        <v>45</v>
      </c>
      <c r="K81" s="58">
        <v>36</v>
      </c>
      <c r="L81" s="209">
        <v>39</v>
      </c>
      <c r="M81" s="243">
        <v>41</v>
      </c>
      <c r="N81" s="58">
        <v>46</v>
      </c>
      <c r="O81" s="58">
        <v>42</v>
      </c>
      <c r="P81" s="58">
        <v>45</v>
      </c>
      <c r="Q81" s="58">
        <v>40</v>
      </c>
      <c r="R81" s="58"/>
      <c r="S81" s="58"/>
      <c r="T81" s="58"/>
      <c r="U81" s="58"/>
      <c r="V81" s="59"/>
      <c r="W81" s="58"/>
      <c r="X81" s="61"/>
      <c r="Y81" s="53">
        <f>COUNT(D81:W81)</f>
        <v>14</v>
      </c>
      <c r="Z81" s="54">
        <f>IF(Y81=0,0,AVERAGE(D81:W81))</f>
        <v>41.428571428571431</v>
      </c>
      <c r="AA81" s="54">
        <f>IF(Y81=0,0,IF(Y81&gt;7,AVERAGE(LARGE(D81:W81,{1,2,3,4,5,6,7,8})),0))</f>
        <v>43.75</v>
      </c>
      <c r="AB81" s="54">
        <f>IF(Y81=0,0,IF(Y81&gt;7,SUM(LARGE(D81:W81,{1,2,3,4,5,6,7,8})),0))</f>
        <v>350</v>
      </c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</row>
    <row r="82" spans="1:38" ht="15.75">
      <c r="A82" s="55" t="s">
        <v>149</v>
      </c>
      <c r="B82" s="62" t="s">
        <v>6</v>
      </c>
      <c r="C82" s="63" t="s">
        <v>53</v>
      </c>
      <c r="D82" s="58"/>
      <c r="E82" s="58">
        <v>45</v>
      </c>
      <c r="F82" s="58"/>
      <c r="G82" s="58">
        <v>40</v>
      </c>
      <c r="H82" s="58">
        <v>46</v>
      </c>
      <c r="I82" s="58"/>
      <c r="J82" s="58">
        <v>40</v>
      </c>
      <c r="K82" s="58">
        <v>44</v>
      </c>
      <c r="L82" s="209">
        <v>40</v>
      </c>
      <c r="M82" s="243">
        <v>40</v>
      </c>
      <c r="N82" s="58"/>
      <c r="O82" s="58"/>
      <c r="P82" s="58">
        <v>39</v>
      </c>
      <c r="Q82" s="58">
        <v>43</v>
      </c>
      <c r="R82" s="58"/>
      <c r="S82" s="58"/>
      <c r="T82" s="58"/>
      <c r="U82" s="58"/>
      <c r="V82" s="59"/>
      <c r="W82" s="58"/>
      <c r="X82" s="60"/>
      <c r="Y82" s="53">
        <f>COUNT(D82:W82)</f>
        <v>9</v>
      </c>
      <c r="Z82" s="54">
        <f>IF(Y82=0,0,AVERAGE(D82:W82))</f>
        <v>41.888888888888886</v>
      </c>
      <c r="AA82" s="54">
        <f>IF(Y82=0,0,IF(Y82&gt;7,AVERAGE(LARGE(D82:W82,{1,2,3,4,5,6,7,8})),0))</f>
        <v>42.25</v>
      </c>
      <c r="AB82" s="54">
        <f>IF(Y82=0,0,IF(Y82&gt;7,SUM(LARGE(D82:W82,{1,2,3,4,5,6,7,8})),0))</f>
        <v>338</v>
      </c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</row>
    <row r="83" spans="1:38" ht="15.75">
      <c r="A83" s="55" t="s">
        <v>365</v>
      </c>
      <c r="B83" s="62" t="s">
        <v>6</v>
      </c>
      <c r="C83" s="63" t="s">
        <v>53</v>
      </c>
      <c r="D83" s="58">
        <v>42</v>
      </c>
      <c r="E83" s="58">
        <v>38</v>
      </c>
      <c r="F83" s="58">
        <v>42</v>
      </c>
      <c r="G83" s="58">
        <v>44</v>
      </c>
      <c r="H83" s="58">
        <v>43</v>
      </c>
      <c r="I83" s="58"/>
      <c r="J83" s="58"/>
      <c r="K83" s="58"/>
      <c r="L83" s="209">
        <v>44</v>
      </c>
      <c r="M83" s="243"/>
      <c r="N83" s="58">
        <v>36</v>
      </c>
      <c r="O83" s="58">
        <v>40</v>
      </c>
      <c r="P83" s="58">
        <v>38</v>
      </c>
      <c r="Q83" s="58"/>
      <c r="R83" s="58"/>
      <c r="S83" s="58"/>
      <c r="T83" s="58"/>
      <c r="U83" s="58"/>
      <c r="V83" s="59"/>
      <c r="W83" s="58"/>
      <c r="X83" s="61"/>
      <c r="Y83" s="53">
        <f>COUNT(D83:W83)</f>
        <v>9</v>
      </c>
      <c r="Z83" s="54">
        <f>IF(Y83=0,0,AVERAGE(D83:W83))</f>
        <v>40.777777777777779</v>
      </c>
      <c r="AA83" s="54">
        <f>IF(Y83=0,0,IF(Y83&gt;7,AVERAGE(LARGE(D83:W83,{1,2,3,4,5,6,7,8})),0))</f>
        <v>41.375</v>
      </c>
      <c r="AB83" s="54">
        <f>IF(Y83=0,0,IF(Y83&gt;7,SUM(LARGE(D83:W83,{1,2,3,4,5,6,7,8})),0))</f>
        <v>331</v>
      </c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</row>
    <row r="84" spans="1:38" ht="15.75">
      <c r="A84" s="55" t="s">
        <v>385</v>
      </c>
      <c r="B84" s="62" t="s">
        <v>6</v>
      </c>
      <c r="C84" s="63" t="s">
        <v>53</v>
      </c>
      <c r="D84" s="58"/>
      <c r="E84" s="58"/>
      <c r="F84" s="58">
        <v>43</v>
      </c>
      <c r="G84" s="58">
        <v>37</v>
      </c>
      <c r="H84" s="58">
        <v>40</v>
      </c>
      <c r="I84" s="58">
        <v>42</v>
      </c>
      <c r="J84" s="58">
        <v>35</v>
      </c>
      <c r="K84" s="58">
        <v>37</v>
      </c>
      <c r="L84" s="209">
        <v>41</v>
      </c>
      <c r="M84" s="243">
        <v>43</v>
      </c>
      <c r="N84" s="58">
        <v>35</v>
      </c>
      <c r="O84" s="58">
        <v>42</v>
      </c>
      <c r="P84" s="58">
        <v>39</v>
      </c>
      <c r="Q84" s="58">
        <v>38</v>
      </c>
      <c r="R84" s="58"/>
      <c r="S84" s="58"/>
      <c r="T84" s="58"/>
      <c r="U84" s="58"/>
      <c r="V84" s="59"/>
      <c r="W84" s="58"/>
      <c r="X84" s="61"/>
      <c r="Y84" s="53">
        <f>COUNT(D84:W84)</f>
        <v>12</v>
      </c>
      <c r="Z84" s="54">
        <f>IF(Y84=0,0,AVERAGE(D84:W84))</f>
        <v>39.333333333333336</v>
      </c>
      <c r="AA84" s="54">
        <f>IF(Y84=0,0,IF(Y84&gt;7,AVERAGE(LARGE(D84:W84,{1,2,3,4,5,6,7,8})),0))</f>
        <v>41</v>
      </c>
      <c r="AB84" s="54">
        <f>IF(Y84=0,0,IF(Y84&gt;7,SUM(LARGE(D84:W84,{1,2,3,4,5,6,7,8})),0))</f>
        <v>328</v>
      </c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</row>
    <row r="85" spans="1:38" ht="15.75">
      <c r="A85" s="55" t="s">
        <v>386</v>
      </c>
      <c r="B85" s="62" t="s">
        <v>6</v>
      </c>
      <c r="C85" s="63" t="s">
        <v>53</v>
      </c>
      <c r="D85" s="58">
        <v>42</v>
      </c>
      <c r="E85" s="58">
        <v>45</v>
      </c>
      <c r="F85" s="58">
        <v>39</v>
      </c>
      <c r="G85" s="58">
        <v>40</v>
      </c>
      <c r="H85" s="58">
        <v>39</v>
      </c>
      <c r="I85" s="58">
        <v>40</v>
      </c>
      <c r="J85" s="58"/>
      <c r="K85" s="58"/>
      <c r="L85" s="209">
        <v>40</v>
      </c>
      <c r="M85" s="243">
        <v>35</v>
      </c>
      <c r="N85" s="58">
        <v>34</v>
      </c>
      <c r="O85" s="58">
        <v>38</v>
      </c>
      <c r="P85" s="58">
        <v>33</v>
      </c>
      <c r="Q85" s="58">
        <v>35</v>
      </c>
      <c r="R85" s="58"/>
      <c r="S85" s="58"/>
      <c r="T85" s="58"/>
      <c r="U85" s="58"/>
      <c r="V85" s="59">
        <v>37</v>
      </c>
      <c r="W85" s="58">
        <v>40</v>
      </c>
      <c r="X85" s="61"/>
      <c r="Y85" s="53">
        <f>COUNT(D85:W85)</f>
        <v>14</v>
      </c>
      <c r="Z85" s="54">
        <f>IF(Y85=0,0,AVERAGE(D85:W85))</f>
        <v>38.357142857142854</v>
      </c>
      <c r="AA85" s="54">
        <f>IF(Y85=0,0,IF(Y85&gt;7,AVERAGE(LARGE(D85:W85,{1,2,3,4,5,6,7,8})),0))</f>
        <v>40.625</v>
      </c>
      <c r="AB85" s="54">
        <f>IF(Y85=0,0,IF(Y85&gt;7,SUM(LARGE(D85:W85,{1,2,3,4,5,6,7,8})),0))</f>
        <v>325</v>
      </c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</row>
    <row r="86" spans="1:38" ht="15.75">
      <c r="A86" s="55" t="s">
        <v>281</v>
      </c>
      <c r="B86" s="62" t="s">
        <v>6</v>
      </c>
      <c r="C86" s="63" t="s">
        <v>53</v>
      </c>
      <c r="D86" s="58">
        <v>36</v>
      </c>
      <c r="E86" s="58">
        <v>42</v>
      </c>
      <c r="F86" s="58">
        <v>40</v>
      </c>
      <c r="G86" s="58">
        <v>36</v>
      </c>
      <c r="H86" s="58">
        <v>38</v>
      </c>
      <c r="I86" s="58">
        <v>33</v>
      </c>
      <c r="J86" s="58">
        <v>39</v>
      </c>
      <c r="K86" s="58">
        <v>37</v>
      </c>
      <c r="L86" s="209">
        <v>37</v>
      </c>
      <c r="M86" s="243">
        <v>38</v>
      </c>
      <c r="N86" s="58">
        <v>41</v>
      </c>
      <c r="O86" s="58">
        <v>39</v>
      </c>
      <c r="P86" s="58">
        <v>41</v>
      </c>
      <c r="Q86" s="58">
        <v>42</v>
      </c>
      <c r="R86" s="58"/>
      <c r="S86" s="58"/>
      <c r="T86" s="58"/>
      <c r="U86" s="58"/>
      <c r="V86" s="59"/>
      <c r="W86" s="58"/>
      <c r="X86" s="61"/>
      <c r="Y86" s="53">
        <f>COUNT(D86:W86)</f>
        <v>14</v>
      </c>
      <c r="Z86" s="54">
        <f>IF(Y86=0,0,AVERAGE(D86:W86))</f>
        <v>38.5</v>
      </c>
      <c r="AA86" s="54">
        <f>IF(Y86=0,0,IF(Y86&gt;7,AVERAGE(LARGE(D86:W86,{1,2,3,4,5,6,7,8})),0))</f>
        <v>40.25</v>
      </c>
      <c r="AB86" s="54">
        <f>IF(Y86=0,0,IF(Y86&gt;7,SUM(LARGE(D86:W86,{1,2,3,4,5,6,7,8})),0))</f>
        <v>322</v>
      </c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</row>
    <row r="87" spans="1:38" ht="15.75">
      <c r="A87" s="55" t="s">
        <v>222</v>
      </c>
      <c r="B87" s="62" t="s">
        <v>6</v>
      </c>
      <c r="C87" s="63" t="s">
        <v>53</v>
      </c>
      <c r="D87" s="58">
        <v>33</v>
      </c>
      <c r="E87" s="58">
        <v>42</v>
      </c>
      <c r="F87" s="58">
        <v>43</v>
      </c>
      <c r="G87" s="58">
        <v>37</v>
      </c>
      <c r="H87" s="58"/>
      <c r="I87" s="58"/>
      <c r="J87" s="58"/>
      <c r="K87" s="58"/>
      <c r="L87" s="209">
        <v>37</v>
      </c>
      <c r="M87" s="243">
        <v>37</v>
      </c>
      <c r="N87" s="58">
        <v>37</v>
      </c>
      <c r="O87" s="58">
        <v>41</v>
      </c>
      <c r="P87" s="58">
        <v>38</v>
      </c>
      <c r="Q87" s="58"/>
      <c r="R87" s="58"/>
      <c r="S87" s="58"/>
      <c r="T87" s="58"/>
      <c r="U87" s="58"/>
      <c r="V87" s="59"/>
      <c r="W87" s="58"/>
      <c r="X87" s="61"/>
      <c r="Y87" s="53">
        <f>COUNT(D87:W87)</f>
        <v>9</v>
      </c>
      <c r="Z87" s="54">
        <f>IF(Y87=0,0,AVERAGE(D87:W87))</f>
        <v>38.333333333333336</v>
      </c>
      <c r="AA87" s="54">
        <f>IF(Y87=0,0,IF(Y87&gt;7,AVERAGE(LARGE(D87:W87,{1,2,3,4,5,6,7,8})),0))</f>
        <v>39</v>
      </c>
      <c r="AB87" s="54">
        <f>IF(Y87=0,0,IF(Y87&gt;7,SUM(LARGE(D87:W87,{1,2,3,4,5,6,7,8})),0))</f>
        <v>312</v>
      </c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</row>
    <row r="88" spans="1:38" ht="15.75">
      <c r="A88" s="55" t="s">
        <v>405</v>
      </c>
      <c r="B88" s="62" t="s">
        <v>6</v>
      </c>
      <c r="C88" s="63" t="s">
        <v>53</v>
      </c>
      <c r="D88" s="58"/>
      <c r="E88" s="58">
        <v>36</v>
      </c>
      <c r="F88" s="58">
        <v>33</v>
      </c>
      <c r="G88" s="58">
        <v>46</v>
      </c>
      <c r="H88" s="58">
        <v>35</v>
      </c>
      <c r="I88" s="58"/>
      <c r="J88" s="58"/>
      <c r="K88" s="58"/>
      <c r="L88" s="209">
        <v>33</v>
      </c>
      <c r="M88" s="243">
        <v>40</v>
      </c>
      <c r="N88" s="58">
        <v>41</v>
      </c>
      <c r="O88" s="58">
        <v>38</v>
      </c>
      <c r="P88" s="58">
        <v>31</v>
      </c>
      <c r="Q88" s="58"/>
      <c r="R88" s="58"/>
      <c r="S88" s="58"/>
      <c r="T88" s="58"/>
      <c r="U88" s="58"/>
      <c r="V88" s="59">
        <v>37</v>
      </c>
      <c r="W88" s="58"/>
      <c r="X88" s="61"/>
      <c r="Y88" s="53">
        <f>COUNT(D88:W88)</f>
        <v>10</v>
      </c>
      <c r="Z88" s="54">
        <f>IF(Y88=0,0,AVERAGE(D88:W88))</f>
        <v>37</v>
      </c>
      <c r="AA88" s="54">
        <f>IF(Y88=0,0,IF(Y88&gt;7,AVERAGE(LARGE(D88:W88,{1,2,3,4,5,6,7,8})),0))</f>
        <v>38.25</v>
      </c>
      <c r="AB88" s="54">
        <f>IF(Y88=0,0,IF(Y88&gt;7,SUM(LARGE(D88:W88,{1,2,3,4,5,6,7,8})),0))</f>
        <v>306</v>
      </c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</row>
    <row r="89" spans="1:38" ht="15.75">
      <c r="A89" s="55" t="s">
        <v>133</v>
      </c>
      <c r="B89" s="62" t="s">
        <v>6</v>
      </c>
      <c r="C89" s="63" t="s">
        <v>53</v>
      </c>
      <c r="D89" s="58"/>
      <c r="E89" s="58"/>
      <c r="F89" s="58">
        <v>44</v>
      </c>
      <c r="G89" s="58">
        <v>42</v>
      </c>
      <c r="H89" s="58">
        <v>41</v>
      </c>
      <c r="I89" s="58"/>
      <c r="J89" s="58"/>
      <c r="K89" s="58"/>
      <c r="L89" s="209">
        <v>44</v>
      </c>
      <c r="M89" s="243">
        <v>37</v>
      </c>
      <c r="N89" s="58"/>
      <c r="O89" s="58">
        <v>38</v>
      </c>
      <c r="P89" s="58"/>
      <c r="Q89" s="58"/>
      <c r="R89" s="58"/>
      <c r="S89" s="58"/>
      <c r="T89" s="58"/>
      <c r="U89" s="58"/>
      <c r="V89" s="59">
        <v>36</v>
      </c>
      <c r="W89" s="58"/>
      <c r="X89" s="61"/>
      <c r="Y89" s="53">
        <f>COUNT(D89:W89)</f>
        <v>7</v>
      </c>
      <c r="Z89" s="54">
        <f>IF(Y89=0,0,AVERAGE(D89:W89))</f>
        <v>40.285714285714285</v>
      </c>
      <c r="AA89" s="54">
        <f>IF(Y89=0,0,IF(Y89&gt;7,AVERAGE(LARGE(D89:W89,{1,2,3,4,5,6,7,8})),0))</f>
        <v>0</v>
      </c>
      <c r="AB89" s="54">
        <f>IF(Y89=0,0,IF(Y89&gt;7,SUM(LARGE(D89:W89,{1,2,3,4,5,6,7,8})),0))</f>
        <v>0</v>
      </c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</row>
    <row r="90" spans="1:38" ht="15.75">
      <c r="A90" s="55" t="s">
        <v>233</v>
      </c>
      <c r="B90" s="62" t="s">
        <v>6</v>
      </c>
      <c r="C90" s="57" t="s">
        <v>53</v>
      </c>
      <c r="D90" s="58"/>
      <c r="E90" s="58">
        <v>25</v>
      </c>
      <c r="F90" s="58"/>
      <c r="G90" s="58">
        <v>16</v>
      </c>
      <c r="H90" s="58">
        <v>32</v>
      </c>
      <c r="I90" s="58">
        <v>33</v>
      </c>
      <c r="J90" s="58"/>
      <c r="K90" s="58"/>
      <c r="L90" s="209"/>
      <c r="M90" s="243"/>
      <c r="N90" s="58"/>
      <c r="O90" s="58">
        <v>33</v>
      </c>
      <c r="P90" s="58">
        <v>28</v>
      </c>
      <c r="Q90" s="58">
        <v>28</v>
      </c>
      <c r="R90" s="58"/>
      <c r="S90" s="58"/>
      <c r="T90" s="58"/>
      <c r="U90" s="58"/>
      <c r="V90" s="59"/>
      <c r="W90" s="58"/>
      <c r="X90" s="60"/>
      <c r="Y90" s="53">
        <f>COUNT(D90:W90)</f>
        <v>7</v>
      </c>
      <c r="Z90" s="54">
        <f>IF(Y90=0,0,AVERAGE(D90:W90))</f>
        <v>27.857142857142858</v>
      </c>
      <c r="AA90" s="54">
        <f>IF(Y90=0,0,IF(Y90&gt;7,AVERAGE(LARGE(D90:W90,{1,2,3,4,5,6,7,8})),0))</f>
        <v>0</v>
      </c>
      <c r="AB90" s="54">
        <f>IF(Y90=0,0,IF(Y90&gt;7,SUM(LARGE(D90:W90,{1,2,3,4,5,6,7,8})),0))</f>
        <v>0</v>
      </c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</row>
    <row r="91" spans="1:38" ht="15.75">
      <c r="A91" s="55" t="s">
        <v>327</v>
      </c>
      <c r="B91" s="62" t="s">
        <v>6</v>
      </c>
      <c r="C91" s="63" t="s">
        <v>53</v>
      </c>
      <c r="D91" s="58"/>
      <c r="E91" s="58">
        <v>34</v>
      </c>
      <c r="F91" s="58">
        <v>37</v>
      </c>
      <c r="G91" s="58">
        <v>35</v>
      </c>
      <c r="H91" s="58"/>
      <c r="I91" s="58">
        <v>35</v>
      </c>
      <c r="J91" s="58"/>
      <c r="K91" s="58"/>
      <c r="L91" s="209">
        <v>41</v>
      </c>
      <c r="M91" s="243">
        <v>31</v>
      </c>
      <c r="N91" s="58"/>
      <c r="O91" s="58"/>
      <c r="P91" s="58"/>
      <c r="Q91" s="58"/>
      <c r="R91" s="58"/>
      <c r="S91" s="58"/>
      <c r="T91" s="58"/>
      <c r="U91" s="58"/>
      <c r="V91" s="59"/>
      <c r="W91" s="58"/>
      <c r="X91" s="61"/>
      <c r="Y91" s="53">
        <f>COUNT(D91:W91)</f>
        <v>6</v>
      </c>
      <c r="Z91" s="54">
        <f>IF(Y91=0,0,AVERAGE(D91:W91))</f>
        <v>35.5</v>
      </c>
      <c r="AA91" s="54">
        <f>IF(Y91=0,0,IF(Y91&gt;7,AVERAGE(LARGE(D91:W91,{1,2,3,4,5,6,7,8})),0))</f>
        <v>0</v>
      </c>
      <c r="AB91" s="54">
        <f>IF(Y91=0,0,IF(Y91&gt;7,SUM(LARGE(D91:W91,{1,2,3,4,5,6,7,8})),0))</f>
        <v>0</v>
      </c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</row>
    <row r="92" spans="1:38" ht="15.75">
      <c r="A92" s="55" t="s">
        <v>307</v>
      </c>
      <c r="B92" s="62" t="s">
        <v>6</v>
      </c>
      <c r="C92" s="57" t="s">
        <v>53</v>
      </c>
      <c r="D92" s="58"/>
      <c r="E92" s="58">
        <v>42</v>
      </c>
      <c r="F92" s="58"/>
      <c r="G92" s="58"/>
      <c r="H92" s="58"/>
      <c r="I92" s="58">
        <v>43</v>
      </c>
      <c r="J92" s="58"/>
      <c r="K92" s="58">
        <v>42</v>
      </c>
      <c r="L92" s="209"/>
      <c r="M92" s="243"/>
      <c r="N92" s="58">
        <v>44</v>
      </c>
      <c r="O92" s="58"/>
      <c r="P92" s="58"/>
      <c r="Q92" s="58"/>
      <c r="R92" s="58"/>
      <c r="S92" s="58"/>
      <c r="T92" s="58"/>
      <c r="U92" s="58"/>
      <c r="V92" s="59"/>
      <c r="W92" s="58"/>
      <c r="X92" s="61"/>
      <c r="Y92" s="53">
        <f>COUNT(D92:W92)</f>
        <v>4</v>
      </c>
      <c r="Z92" s="54">
        <f>IF(Y92=0,0,AVERAGE(D92:W92))</f>
        <v>42.75</v>
      </c>
      <c r="AA92" s="54">
        <f>IF(Y92=0,0,IF(Y92&gt;7,AVERAGE(LARGE(D92:W92,{1,2,3,4,5,6,7,8})),0))</f>
        <v>0</v>
      </c>
      <c r="AB92" s="54">
        <f>IF(Y92=0,0,IF(Y92&gt;7,SUM(LARGE(D92:W92,{1,2,3,4,5,6,7,8})),0))</f>
        <v>0</v>
      </c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</row>
    <row r="93" spans="1:38" ht="15.75">
      <c r="A93" s="55" t="s">
        <v>278</v>
      </c>
      <c r="B93" s="62" t="s">
        <v>6</v>
      </c>
      <c r="C93" s="63" t="s">
        <v>53</v>
      </c>
      <c r="D93" s="58"/>
      <c r="E93" s="58"/>
      <c r="F93" s="58">
        <v>40</v>
      </c>
      <c r="G93" s="58">
        <v>37</v>
      </c>
      <c r="H93" s="58"/>
      <c r="I93" s="58">
        <v>37</v>
      </c>
      <c r="J93" s="58"/>
      <c r="K93" s="58"/>
      <c r="L93" s="209">
        <v>36</v>
      </c>
      <c r="M93" s="243"/>
      <c r="N93" s="58"/>
      <c r="O93" s="58"/>
      <c r="P93" s="58"/>
      <c r="Q93" s="58"/>
      <c r="R93" s="58"/>
      <c r="S93" s="58"/>
      <c r="T93" s="58"/>
      <c r="U93" s="58"/>
      <c r="V93" s="59"/>
      <c r="W93" s="58"/>
      <c r="X93" s="61"/>
      <c r="Y93" s="53">
        <f>COUNT(D93:W93)</f>
        <v>4</v>
      </c>
      <c r="Z93" s="54">
        <f>IF(Y93=0,0,AVERAGE(D93:W93))</f>
        <v>37.5</v>
      </c>
      <c r="AA93" s="54">
        <f>IF(Y93=0,0,IF(Y93&gt;7,AVERAGE(LARGE(D93:W93,{1,2,3,4,5,6,7,8})),0))</f>
        <v>0</v>
      </c>
      <c r="AB93" s="54">
        <f>IF(Y93=0,0,IF(Y93&gt;7,SUM(LARGE(D93:W93,{1,2,3,4,5,6,7,8})),0))</f>
        <v>0</v>
      </c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</row>
    <row r="94" spans="1:38" ht="15.75">
      <c r="A94" s="55" t="s">
        <v>305</v>
      </c>
      <c r="B94" s="62" t="s">
        <v>6</v>
      </c>
      <c r="C94" s="63" t="s">
        <v>53</v>
      </c>
      <c r="D94" s="58"/>
      <c r="E94" s="58"/>
      <c r="F94" s="58">
        <v>32</v>
      </c>
      <c r="G94" s="58">
        <v>32</v>
      </c>
      <c r="H94" s="58"/>
      <c r="I94" s="58"/>
      <c r="J94" s="58"/>
      <c r="K94" s="58"/>
      <c r="L94" s="209"/>
      <c r="M94" s="243">
        <v>29</v>
      </c>
      <c r="N94" s="58"/>
      <c r="O94" s="58">
        <v>32</v>
      </c>
      <c r="P94" s="58"/>
      <c r="Q94" s="58"/>
      <c r="R94" s="58"/>
      <c r="S94" s="58"/>
      <c r="T94" s="58"/>
      <c r="U94" s="58"/>
      <c r="V94" s="59"/>
      <c r="W94" s="58"/>
      <c r="X94" s="61"/>
      <c r="Y94" s="53">
        <f>COUNT(D94:W94)</f>
        <v>4</v>
      </c>
      <c r="Z94" s="54">
        <f>IF(Y94=0,0,AVERAGE(D94:W94))</f>
        <v>31.25</v>
      </c>
      <c r="AA94" s="54">
        <f>IF(Y94=0,0,IF(Y94&gt;7,AVERAGE(LARGE(D94:W94,{1,2,3,4,5,6,7,8})),0))</f>
        <v>0</v>
      </c>
      <c r="AB94" s="54">
        <f>IF(Y94=0,0,IF(Y94&gt;7,SUM(LARGE(D94:W94,{1,2,3,4,5,6,7,8})),0))</f>
        <v>0</v>
      </c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</row>
    <row r="95" spans="1:38" ht="15.75">
      <c r="A95" s="55" t="s">
        <v>97</v>
      </c>
      <c r="B95" s="62" t="s">
        <v>6</v>
      </c>
      <c r="C95" s="63" t="s">
        <v>53</v>
      </c>
      <c r="D95" s="58"/>
      <c r="E95" s="58"/>
      <c r="F95" s="58"/>
      <c r="G95" s="58"/>
      <c r="H95" s="58"/>
      <c r="I95" s="58"/>
      <c r="J95" s="58"/>
      <c r="K95" s="58"/>
      <c r="L95" s="209">
        <v>42</v>
      </c>
      <c r="M95" s="243"/>
      <c r="N95" s="58">
        <v>34</v>
      </c>
      <c r="O95" s="58">
        <v>34</v>
      </c>
      <c r="P95" s="58"/>
      <c r="Q95" s="58"/>
      <c r="R95" s="58"/>
      <c r="S95" s="58"/>
      <c r="T95" s="58"/>
      <c r="U95" s="58"/>
      <c r="V95" s="59"/>
      <c r="W95" s="58"/>
      <c r="X95" s="61"/>
      <c r="Y95" s="53">
        <f>COUNT(D95:W95)</f>
        <v>3</v>
      </c>
      <c r="Z95" s="54">
        <f>IF(Y95=0,0,AVERAGE(D95:W95))</f>
        <v>36.666666666666664</v>
      </c>
      <c r="AA95" s="54">
        <f>IF(Y95=0,0,IF(Y95&gt;7,AVERAGE(LARGE(D95:W95,{1,2,3,4,5,6,7,8})),0))</f>
        <v>0</v>
      </c>
      <c r="AB95" s="54">
        <f>IF(Y95=0,0,IF(Y95&gt;7,SUM(LARGE(D95:W95,{1,2,3,4,5,6,7,8})),0))</f>
        <v>0</v>
      </c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</row>
    <row r="96" spans="1:38" ht="15.75">
      <c r="A96" s="55" t="s">
        <v>481</v>
      </c>
      <c r="B96" s="62" t="s">
        <v>6</v>
      </c>
      <c r="C96" s="63" t="s">
        <v>53</v>
      </c>
      <c r="D96" s="58"/>
      <c r="E96" s="58"/>
      <c r="F96" s="58"/>
      <c r="G96" s="58">
        <v>42</v>
      </c>
      <c r="H96" s="58"/>
      <c r="I96" s="58"/>
      <c r="J96" s="58"/>
      <c r="K96" s="58"/>
      <c r="L96" s="209">
        <v>43</v>
      </c>
      <c r="M96" s="243"/>
      <c r="N96" s="58"/>
      <c r="O96" s="58"/>
      <c r="P96" s="58"/>
      <c r="Q96" s="58"/>
      <c r="R96" s="58"/>
      <c r="S96" s="58"/>
      <c r="T96" s="58"/>
      <c r="U96" s="58"/>
      <c r="V96" s="59"/>
      <c r="W96" s="58"/>
      <c r="X96" s="61"/>
      <c r="Y96" s="53">
        <f>COUNT(D96:W96)</f>
        <v>2</v>
      </c>
      <c r="Z96" s="54">
        <f>IF(Y96=0,0,AVERAGE(D96:W96))</f>
        <v>42.5</v>
      </c>
      <c r="AA96" s="54">
        <f>IF(Y96=0,0,IF(Y96&gt;7,AVERAGE(LARGE(D96:W96,{1,2,3,4,5,6,7,8})),0))</f>
        <v>0</v>
      </c>
      <c r="AB96" s="54">
        <f>IF(Y96=0,0,IF(Y96&gt;7,SUM(LARGE(D96:W96,{1,2,3,4,5,6,7,8})),0))</f>
        <v>0</v>
      </c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</row>
    <row r="97" spans="1:38" ht="15.75">
      <c r="A97" s="55" t="s">
        <v>148</v>
      </c>
      <c r="B97" s="62" t="s">
        <v>6</v>
      </c>
      <c r="C97" s="63" t="s">
        <v>53</v>
      </c>
      <c r="D97" s="58"/>
      <c r="E97" s="58"/>
      <c r="F97" s="58"/>
      <c r="G97" s="58">
        <v>35</v>
      </c>
      <c r="H97" s="58"/>
      <c r="I97" s="58">
        <v>48</v>
      </c>
      <c r="J97" s="58"/>
      <c r="K97" s="58"/>
      <c r="L97" s="209"/>
      <c r="M97" s="243"/>
      <c r="N97" s="58"/>
      <c r="O97" s="58"/>
      <c r="P97" s="58"/>
      <c r="Q97" s="58"/>
      <c r="R97" s="58"/>
      <c r="S97" s="58"/>
      <c r="T97" s="58"/>
      <c r="U97" s="58"/>
      <c r="V97" s="59"/>
      <c r="W97" s="58"/>
      <c r="X97" s="61"/>
      <c r="Y97" s="53">
        <f>COUNT(D97:W97)</f>
        <v>2</v>
      </c>
      <c r="Z97" s="54">
        <f>IF(Y97=0,0,AVERAGE(D97:W97))</f>
        <v>41.5</v>
      </c>
      <c r="AA97" s="54">
        <f>IF(Y97=0,0,IF(Y97&gt;7,AVERAGE(LARGE(D97:W97,{1,2,3,4,5,6,7,8})),0))</f>
        <v>0</v>
      </c>
      <c r="AB97" s="54">
        <f>IF(Y97=0,0,IF(Y97&gt;7,SUM(LARGE(D97:W97,{1,2,3,4,5,6,7,8})),0))</f>
        <v>0</v>
      </c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</row>
    <row r="98" spans="1:38" ht="15.75">
      <c r="A98" s="55" t="s">
        <v>379</v>
      </c>
      <c r="B98" s="62" t="s">
        <v>6</v>
      </c>
      <c r="C98" s="63" t="s">
        <v>53</v>
      </c>
      <c r="D98" s="58"/>
      <c r="E98" s="58"/>
      <c r="F98" s="58">
        <v>35</v>
      </c>
      <c r="G98" s="58"/>
      <c r="H98" s="58"/>
      <c r="I98" s="58"/>
      <c r="J98" s="58"/>
      <c r="K98" s="58"/>
      <c r="L98" s="209"/>
      <c r="M98" s="243"/>
      <c r="N98" s="58"/>
      <c r="O98" s="58"/>
      <c r="P98" s="58"/>
      <c r="Q98" s="58"/>
      <c r="R98" s="58"/>
      <c r="S98" s="58"/>
      <c r="T98" s="58"/>
      <c r="U98" s="58"/>
      <c r="V98" s="59"/>
      <c r="W98" s="69"/>
      <c r="X98" s="61"/>
      <c r="Y98" s="53">
        <f>COUNT(D98:W98)</f>
        <v>1</v>
      </c>
      <c r="Z98" s="54">
        <f>IF(Y98=0,0,AVERAGE(D98:W98))</f>
        <v>35</v>
      </c>
      <c r="AA98" s="54">
        <f>IF(Y98=0,0,IF(Y98&gt;7,AVERAGE(LARGE(D98:W98,{1,2,3,4,5,6,7,8})),0))</f>
        <v>0</v>
      </c>
      <c r="AB98" s="54">
        <f>IF(Y98=0,0,IF(Y98&gt;7,SUM(LARGE(D98:W98,{1,2,3,4,5,6,7,8})),0))</f>
        <v>0</v>
      </c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</row>
    <row r="99" spans="1:38" ht="15.75">
      <c r="A99" s="55" t="s">
        <v>150</v>
      </c>
      <c r="B99" s="62" t="s">
        <v>6</v>
      </c>
      <c r="C99" s="63" t="s">
        <v>53</v>
      </c>
      <c r="D99" s="58"/>
      <c r="E99" s="58"/>
      <c r="F99" s="58">
        <v>34</v>
      </c>
      <c r="G99" s="58"/>
      <c r="H99" s="58"/>
      <c r="I99" s="58"/>
      <c r="J99" s="58"/>
      <c r="K99" s="58"/>
      <c r="L99" s="209"/>
      <c r="M99" s="243"/>
      <c r="N99" s="58"/>
      <c r="O99" s="58"/>
      <c r="P99" s="58"/>
      <c r="Q99" s="58"/>
      <c r="R99" s="58"/>
      <c r="S99" s="58"/>
      <c r="T99" s="58"/>
      <c r="U99" s="58"/>
      <c r="V99" s="59"/>
      <c r="W99" s="58"/>
      <c r="X99" s="61"/>
      <c r="Y99" s="53">
        <f>COUNT(D99:W99)</f>
        <v>1</v>
      </c>
      <c r="Z99" s="54">
        <f>IF(Y99=0,0,AVERAGE(D99:W99))</f>
        <v>34</v>
      </c>
      <c r="AA99" s="54">
        <f>IF(Y99=0,0,IF(Y99&gt;7,AVERAGE(LARGE(D99:W99,{1,2,3,4,5,6,7,8})),0))</f>
        <v>0</v>
      </c>
      <c r="AB99" s="54">
        <f>IF(Y99=0,0,IF(Y99&gt;7,SUM(LARGE(D99:W99,{1,2,3,4,5,6,7,8})),0))</f>
        <v>0</v>
      </c>
      <c r="AC99" s="193"/>
      <c r="AD99" s="193"/>
      <c r="AE99" s="193"/>
      <c r="AF99" s="193"/>
      <c r="AG99" s="193"/>
      <c r="AH99" s="193"/>
      <c r="AI99" s="193"/>
      <c r="AJ99" s="193"/>
      <c r="AK99" s="193"/>
      <c r="AL99" s="193"/>
    </row>
    <row r="100" spans="1:38" ht="15.75">
      <c r="A100" s="55" t="s">
        <v>164</v>
      </c>
      <c r="B100" s="62" t="s">
        <v>6</v>
      </c>
      <c r="C100" s="63" t="s">
        <v>53</v>
      </c>
      <c r="D100" s="58"/>
      <c r="E100" s="58"/>
      <c r="F100" s="58"/>
      <c r="G100" s="58"/>
      <c r="H100" s="58"/>
      <c r="I100" s="58"/>
      <c r="J100" s="58"/>
      <c r="K100" s="58"/>
      <c r="L100" s="209"/>
      <c r="M100" s="243"/>
      <c r="N100" s="58"/>
      <c r="O100" s="58">
        <v>34</v>
      </c>
      <c r="P100" s="58"/>
      <c r="Q100" s="58"/>
      <c r="R100" s="58"/>
      <c r="S100" s="58"/>
      <c r="T100" s="58"/>
      <c r="U100" s="58"/>
      <c r="V100" s="59"/>
      <c r="W100" s="58"/>
      <c r="X100" s="61"/>
      <c r="Y100" s="53">
        <f>COUNT(D100:W100)</f>
        <v>1</v>
      </c>
      <c r="Z100" s="54">
        <f>IF(Y100=0,0,AVERAGE(D100:W100))</f>
        <v>34</v>
      </c>
      <c r="AA100" s="54">
        <f>IF(Y100=0,0,IF(Y100&gt;7,AVERAGE(LARGE(D100:W100,{1,2,3,4,5,6,7,8})),0))</f>
        <v>0</v>
      </c>
      <c r="AB100" s="54">
        <f>IF(Y100=0,0,IF(Y100&gt;7,SUM(LARGE(D100:W100,{1,2,3,4,5,6,7,8})),0))</f>
        <v>0</v>
      </c>
      <c r="AC100" s="193"/>
      <c r="AD100" s="193"/>
      <c r="AE100" s="193"/>
      <c r="AF100" s="193"/>
      <c r="AG100" s="193"/>
      <c r="AH100" s="193"/>
      <c r="AI100" s="193"/>
      <c r="AJ100" s="193"/>
      <c r="AK100" s="193"/>
      <c r="AL100" s="193"/>
    </row>
    <row r="101" spans="1:38" ht="15.75">
      <c r="A101" s="55" t="s">
        <v>363</v>
      </c>
      <c r="B101" s="62" t="s">
        <v>6</v>
      </c>
      <c r="C101" s="63" t="s">
        <v>53</v>
      </c>
      <c r="D101" s="58"/>
      <c r="E101" s="58"/>
      <c r="F101" s="58"/>
      <c r="G101" s="58">
        <v>34</v>
      </c>
      <c r="H101" s="58"/>
      <c r="I101" s="58"/>
      <c r="J101" s="58"/>
      <c r="K101" s="58"/>
      <c r="L101" s="209"/>
      <c r="M101" s="243"/>
      <c r="N101" s="58"/>
      <c r="O101" s="58"/>
      <c r="P101" s="58"/>
      <c r="Q101" s="58"/>
      <c r="R101" s="58"/>
      <c r="S101" s="58"/>
      <c r="T101" s="58"/>
      <c r="U101" s="58"/>
      <c r="V101" s="59"/>
      <c r="W101" s="58"/>
      <c r="X101" s="61"/>
      <c r="Y101" s="53">
        <f>COUNT(D101:W101)</f>
        <v>1</v>
      </c>
      <c r="Z101" s="54">
        <f>IF(Y101=0,0,AVERAGE(D101:W101))</f>
        <v>34</v>
      </c>
      <c r="AA101" s="54">
        <f>IF(Y101=0,0,IF(Y101&gt;7,AVERAGE(LARGE(D101:W101,{1,2,3,4,5,6,7,8})),0))</f>
        <v>0</v>
      </c>
      <c r="AB101" s="54">
        <f>IF(Y101=0,0,IF(Y101&gt;7,SUM(LARGE(D101:W101,{1,2,3,4,5,6,7,8})),0))</f>
        <v>0</v>
      </c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</row>
    <row r="102" spans="1:38" ht="15.75">
      <c r="A102" s="55" t="s">
        <v>381</v>
      </c>
      <c r="B102" s="62" t="s">
        <v>6</v>
      </c>
      <c r="C102" s="63" t="s">
        <v>53</v>
      </c>
      <c r="D102" s="58"/>
      <c r="E102" s="58"/>
      <c r="F102" s="58"/>
      <c r="G102" s="58">
        <v>33</v>
      </c>
      <c r="H102" s="58"/>
      <c r="I102" s="58"/>
      <c r="J102" s="58"/>
      <c r="K102" s="58"/>
      <c r="L102" s="209"/>
      <c r="M102" s="243"/>
      <c r="N102" s="58"/>
      <c r="O102" s="58"/>
      <c r="P102" s="58"/>
      <c r="Q102" s="58"/>
      <c r="R102" s="58"/>
      <c r="S102" s="58"/>
      <c r="T102" s="58"/>
      <c r="U102" s="58"/>
      <c r="V102" s="59"/>
      <c r="W102" s="58"/>
      <c r="X102" s="61"/>
      <c r="Y102" s="53">
        <f>COUNT(D102:W102)</f>
        <v>1</v>
      </c>
      <c r="Z102" s="54">
        <f>IF(Y102=0,0,AVERAGE(D102:W102))</f>
        <v>33</v>
      </c>
      <c r="AA102" s="54">
        <f>IF(Y102=0,0,IF(Y102&gt;7,AVERAGE(LARGE(D102:W102,{1,2,3,4,5,6,7,8})),0))</f>
        <v>0</v>
      </c>
      <c r="AB102" s="54">
        <f>IF(Y102=0,0,IF(Y102&gt;7,SUM(LARGE(D102:W102,{1,2,3,4,5,6,7,8})),0))</f>
        <v>0</v>
      </c>
      <c r="AC102" s="193"/>
      <c r="AD102" s="193"/>
      <c r="AE102" s="193"/>
      <c r="AF102" s="193"/>
      <c r="AG102" s="193"/>
      <c r="AH102" s="193"/>
      <c r="AI102" s="193"/>
      <c r="AJ102" s="193"/>
      <c r="AK102" s="193"/>
      <c r="AL102" s="193"/>
    </row>
    <row r="103" spans="1:38" ht="15.75">
      <c r="A103" s="55" t="s">
        <v>203</v>
      </c>
      <c r="B103" s="62" t="s">
        <v>6</v>
      </c>
      <c r="C103" s="57" t="s">
        <v>53</v>
      </c>
      <c r="D103" s="58"/>
      <c r="E103" s="58"/>
      <c r="F103" s="58"/>
      <c r="G103" s="58"/>
      <c r="H103" s="58"/>
      <c r="I103" s="58"/>
      <c r="J103" s="58"/>
      <c r="K103" s="58"/>
      <c r="L103" s="209"/>
      <c r="M103" s="243"/>
      <c r="N103" s="58"/>
      <c r="O103" s="58"/>
      <c r="P103" s="58"/>
      <c r="Q103" s="58">
        <v>32</v>
      </c>
      <c r="R103" s="58"/>
      <c r="S103" s="58"/>
      <c r="T103" s="58"/>
      <c r="U103" s="58"/>
      <c r="V103" s="59"/>
      <c r="W103" s="58"/>
      <c r="X103" s="61"/>
      <c r="Y103" s="53">
        <f>COUNT(D103:W103)</f>
        <v>1</v>
      </c>
      <c r="Z103" s="54">
        <f>IF(Y103=0,0,AVERAGE(D103:W103))</f>
        <v>32</v>
      </c>
      <c r="AA103" s="54">
        <f>IF(Y103=0,0,IF(Y103&gt;7,AVERAGE(LARGE(D103:W103,{1,2,3,4,5,6,7,8})),0))</f>
        <v>0</v>
      </c>
      <c r="AB103" s="54">
        <f>IF(Y103=0,0,IF(Y103&gt;7,SUM(LARGE(D103:W103,{1,2,3,4,5,6,7,8})),0))</f>
        <v>0</v>
      </c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</row>
    <row r="104" spans="1:38" ht="15.75">
      <c r="A104" s="70" t="s">
        <v>178</v>
      </c>
      <c r="B104" s="50" t="s">
        <v>8</v>
      </c>
      <c r="C104" s="73" t="s">
        <v>53</v>
      </c>
      <c r="D104" s="58"/>
      <c r="E104" s="58">
        <v>45</v>
      </c>
      <c r="F104" s="58">
        <v>30</v>
      </c>
      <c r="G104" s="58"/>
      <c r="H104" s="58"/>
      <c r="I104" s="58">
        <v>49</v>
      </c>
      <c r="J104" s="58">
        <v>34</v>
      </c>
      <c r="K104" s="58"/>
      <c r="L104" s="209"/>
      <c r="M104" s="243"/>
      <c r="N104" s="58">
        <v>39</v>
      </c>
      <c r="O104" s="58"/>
      <c r="P104" s="58">
        <v>37</v>
      </c>
      <c r="Q104" s="58">
        <v>44</v>
      </c>
      <c r="R104" s="58"/>
      <c r="S104" s="58"/>
      <c r="T104" s="58"/>
      <c r="U104" s="58"/>
      <c r="V104" s="59">
        <v>47</v>
      </c>
      <c r="W104" s="58">
        <v>46</v>
      </c>
      <c r="X104" s="61"/>
      <c r="Y104" s="53">
        <f>COUNT(D104:W104)</f>
        <v>9</v>
      </c>
      <c r="Z104" s="54">
        <f>IF(Y104=0,0,AVERAGE(D104:W104))</f>
        <v>41.222222222222221</v>
      </c>
      <c r="AA104" s="54">
        <f>IF(Y104=0,0,IF(Y104&gt;7,AVERAGE(LARGE(D104:W104,{1,2,3,4,5,6,7,8})),0))</f>
        <v>42.625</v>
      </c>
      <c r="AB104" s="54">
        <f>IF(Y104=0,0,IF(Y104&gt;7,SUM(LARGE(D104:W104,{1,2,3,4,5,6,7,8})),0))</f>
        <v>341</v>
      </c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</row>
    <row r="105" spans="1:38" ht="15.75">
      <c r="A105" s="55" t="s">
        <v>403</v>
      </c>
      <c r="B105" s="62" t="s">
        <v>8</v>
      </c>
      <c r="C105" s="63" t="s">
        <v>53</v>
      </c>
      <c r="D105" s="58"/>
      <c r="E105" s="58"/>
      <c r="F105" s="58">
        <v>38</v>
      </c>
      <c r="G105" s="58">
        <v>38</v>
      </c>
      <c r="H105" s="58">
        <v>42</v>
      </c>
      <c r="I105" s="58">
        <v>45</v>
      </c>
      <c r="J105" s="58">
        <v>42</v>
      </c>
      <c r="K105" s="58"/>
      <c r="L105" s="209">
        <v>43</v>
      </c>
      <c r="M105" s="243">
        <v>44</v>
      </c>
      <c r="N105" s="58">
        <v>37</v>
      </c>
      <c r="O105" s="58">
        <v>37</v>
      </c>
      <c r="P105" s="58">
        <v>35</v>
      </c>
      <c r="Q105" s="58">
        <v>40</v>
      </c>
      <c r="R105" s="58"/>
      <c r="S105" s="58"/>
      <c r="T105" s="58"/>
      <c r="U105" s="58"/>
      <c r="V105" s="59">
        <v>41</v>
      </c>
      <c r="W105" s="58">
        <v>40</v>
      </c>
      <c r="X105" s="61"/>
      <c r="Y105" s="53">
        <f>COUNT(D105:W105)</f>
        <v>13</v>
      </c>
      <c r="Z105" s="54">
        <f>IF(Y105=0,0,AVERAGE(D105:W105))</f>
        <v>40.153846153846153</v>
      </c>
      <c r="AA105" s="54">
        <f>IF(Y105=0,0,IF(Y105&gt;7,AVERAGE(LARGE(D105:W105,{1,2,3,4,5,6,7,8})),0))</f>
        <v>42.125</v>
      </c>
      <c r="AB105" s="54">
        <f>IF(Y105=0,0,IF(Y105&gt;7,SUM(LARGE(D105:W105,{1,2,3,4,5,6,7,8})),0))</f>
        <v>337</v>
      </c>
      <c r="AC105" s="193"/>
      <c r="AD105" s="193"/>
      <c r="AE105" s="193"/>
      <c r="AF105" s="193"/>
      <c r="AG105" s="193"/>
      <c r="AH105" s="193"/>
      <c r="AI105" s="193"/>
      <c r="AJ105" s="193"/>
      <c r="AK105" s="193"/>
      <c r="AL105" s="193"/>
    </row>
    <row r="106" spans="1:38" ht="15.75">
      <c r="A106" s="55" t="s">
        <v>64</v>
      </c>
      <c r="B106" s="62" t="s">
        <v>8</v>
      </c>
      <c r="C106" s="63" t="s">
        <v>53</v>
      </c>
      <c r="D106" s="58">
        <v>39</v>
      </c>
      <c r="E106" s="58">
        <v>32</v>
      </c>
      <c r="F106" s="58">
        <v>36</v>
      </c>
      <c r="G106" s="58">
        <v>32</v>
      </c>
      <c r="H106" s="58"/>
      <c r="I106" s="58"/>
      <c r="J106" s="58"/>
      <c r="K106" s="58"/>
      <c r="L106" s="209">
        <v>35</v>
      </c>
      <c r="M106" s="243">
        <v>31</v>
      </c>
      <c r="N106" s="58">
        <v>29</v>
      </c>
      <c r="O106" s="58">
        <v>32</v>
      </c>
      <c r="P106" s="58">
        <v>31</v>
      </c>
      <c r="Q106" s="58">
        <v>40</v>
      </c>
      <c r="R106" s="58"/>
      <c r="S106" s="58"/>
      <c r="T106" s="58"/>
      <c r="U106" s="58"/>
      <c r="V106" s="59"/>
      <c r="W106" s="58"/>
      <c r="X106" s="61"/>
      <c r="Y106" s="53">
        <f>COUNT(D106:W106)</f>
        <v>10</v>
      </c>
      <c r="Z106" s="54">
        <f>IF(Y106=0,0,AVERAGE(D106:W106))</f>
        <v>33.700000000000003</v>
      </c>
      <c r="AA106" s="54">
        <f>IF(Y106=0,0,IF(Y106&gt;7,AVERAGE(LARGE(D106:W106,{1,2,3,4,5,6,7,8})),0))</f>
        <v>34.625</v>
      </c>
      <c r="AB106" s="54">
        <f>IF(Y106=0,0,IF(Y106&gt;7,SUM(LARGE(D106:W106,{1,2,3,4,5,6,7,8})),0))</f>
        <v>277</v>
      </c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3"/>
    </row>
    <row r="107" spans="1:38" ht="15.75">
      <c r="A107" s="55" t="s">
        <v>65</v>
      </c>
      <c r="B107" s="62" t="s">
        <v>8</v>
      </c>
      <c r="C107" s="63" t="s">
        <v>53</v>
      </c>
      <c r="D107" s="58">
        <v>34</v>
      </c>
      <c r="E107" s="58">
        <v>33</v>
      </c>
      <c r="F107" s="58">
        <v>34</v>
      </c>
      <c r="G107" s="58">
        <v>30</v>
      </c>
      <c r="H107" s="58"/>
      <c r="I107" s="58"/>
      <c r="J107" s="58"/>
      <c r="K107" s="58"/>
      <c r="L107" s="209">
        <v>35</v>
      </c>
      <c r="M107" s="243">
        <v>34</v>
      </c>
      <c r="N107" s="58">
        <v>27</v>
      </c>
      <c r="O107" s="58">
        <v>31</v>
      </c>
      <c r="P107" s="58">
        <v>35</v>
      </c>
      <c r="Q107" s="58">
        <v>30</v>
      </c>
      <c r="R107" s="58"/>
      <c r="S107" s="58"/>
      <c r="T107" s="58"/>
      <c r="U107" s="58"/>
      <c r="V107" s="59"/>
      <c r="W107" s="58"/>
      <c r="X107" s="61"/>
      <c r="Y107" s="53">
        <f>COUNT(D107:W107)</f>
        <v>10</v>
      </c>
      <c r="Z107" s="54">
        <f>IF(Y107=0,0,AVERAGE(D107:W107))</f>
        <v>32.299999999999997</v>
      </c>
      <c r="AA107" s="54">
        <f>IF(Y107=0,0,IF(Y107&gt;7,AVERAGE(LARGE(D107:W107,{1,2,3,4,5,6,7,8})),0))</f>
        <v>33.25</v>
      </c>
      <c r="AB107" s="54">
        <f>IF(Y107=0,0,IF(Y107&gt;7,SUM(LARGE(D107:W107,{1,2,3,4,5,6,7,8})),0))</f>
        <v>266</v>
      </c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</row>
    <row r="108" spans="1:38" ht="15.75">
      <c r="A108" s="55" t="s">
        <v>282</v>
      </c>
      <c r="B108" s="62" t="s">
        <v>8</v>
      </c>
      <c r="C108" s="63" t="s">
        <v>53</v>
      </c>
      <c r="D108" s="58"/>
      <c r="E108" s="58"/>
      <c r="F108" s="58">
        <v>40</v>
      </c>
      <c r="G108" s="58"/>
      <c r="H108" s="58"/>
      <c r="I108" s="58"/>
      <c r="J108" s="58"/>
      <c r="K108" s="58"/>
      <c r="L108" s="209"/>
      <c r="M108" s="243"/>
      <c r="N108" s="58"/>
      <c r="O108" s="58"/>
      <c r="P108" s="58"/>
      <c r="Q108" s="58"/>
      <c r="R108" s="58"/>
      <c r="S108" s="58"/>
      <c r="T108" s="58"/>
      <c r="U108" s="58"/>
      <c r="V108" s="59"/>
      <c r="W108" s="58"/>
      <c r="X108" s="61"/>
      <c r="Y108" s="53">
        <f>COUNT(D108:W108)</f>
        <v>1</v>
      </c>
      <c r="Z108" s="54">
        <f>IF(Y108=0,0,AVERAGE(D108:W108))</f>
        <v>40</v>
      </c>
      <c r="AA108" s="54">
        <f>IF(Y108=0,0,IF(Y108&gt;7,AVERAGE(LARGE(D108:W108,{1,2,3,4,5,6,7,8})),0))</f>
        <v>0</v>
      </c>
      <c r="AB108" s="54">
        <f>IF(Y108=0,0,IF(Y108&gt;7,SUM(LARGE(D108:W108,{1,2,3,4,5,6,7,8})),0))</f>
        <v>0</v>
      </c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</row>
    <row r="109" spans="1:38" ht="15.75">
      <c r="A109" s="55" t="s">
        <v>331</v>
      </c>
      <c r="B109" s="62" t="s">
        <v>8</v>
      </c>
      <c r="C109" s="63" t="s">
        <v>53</v>
      </c>
      <c r="D109" s="58"/>
      <c r="E109" s="58"/>
      <c r="F109" s="58"/>
      <c r="G109" s="58"/>
      <c r="H109" s="58"/>
      <c r="I109" s="58"/>
      <c r="J109" s="58"/>
      <c r="K109" s="58"/>
      <c r="L109" s="209"/>
      <c r="M109" s="243"/>
      <c r="N109" s="58"/>
      <c r="O109" s="58"/>
      <c r="P109" s="58"/>
      <c r="Q109" s="58"/>
      <c r="R109" s="58"/>
      <c r="S109" s="58"/>
      <c r="T109" s="58"/>
      <c r="U109" s="58"/>
      <c r="V109" s="59">
        <v>38</v>
      </c>
      <c r="W109" s="58"/>
      <c r="X109" s="61"/>
      <c r="Y109" s="53">
        <f>COUNT(D109:W109)</f>
        <v>1</v>
      </c>
      <c r="Z109" s="54">
        <f>IF(Y109=0,0,AVERAGE(D109:W109))</f>
        <v>38</v>
      </c>
      <c r="AA109" s="54">
        <f>IF(Y109=0,0,IF(Y109&gt;7,AVERAGE(LARGE(D109:W109,{1,2,3,4,5,6,7,8})),0))</f>
        <v>0</v>
      </c>
      <c r="AB109" s="54">
        <f>IF(Y109=0,0,IF(Y109&gt;7,SUM(LARGE(D109:W109,{1,2,3,4,5,6,7,8})),0))</f>
        <v>0</v>
      </c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</row>
    <row r="110" spans="1:38" ht="15.75">
      <c r="A110" s="55" t="s">
        <v>283</v>
      </c>
      <c r="B110" s="62" t="s">
        <v>8</v>
      </c>
      <c r="C110" s="63" t="s">
        <v>53</v>
      </c>
      <c r="D110" s="58"/>
      <c r="E110" s="58"/>
      <c r="F110" s="58">
        <v>35</v>
      </c>
      <c r="G110" s="58"/>
      <c r="H110" s="58"/>
      <c r="I110" s="58"/>
      <c r="J110" s="58"/>
      <c r="K110" s="58"/>
      <c r="L110" s="209"/>
      <c r="M110" s="243"/>
      <c r="N110" s="58"/>
      <c r="O110" s="58"/>
      <c r="P110" s="58"/>
      <c r="Q110" s="58"/>
      <c r="R110" s="58"/>
      <c r="S110" s="58"/>
      <c r="T110" s="58"/>
      <c r="U110" s="58"/>
      <c r="V110" s="59"/>
      <c r="W110" s="58"/>
      <c r="X110" s="61"/>
      <c r="Y110" s="53">
        <f>COUNT(D110:W110)</f>
        <v>1</v>
      </c>
      <c r="Z110" s="54">
        <f>IF(Y110=0,0,AVERAGE(D110:W110))</f>
        <v>35</v>
      </c>
      <c r="AA110" s="54">
        <f>IF(Y110=0,0,IF(Y110&gt;7,AVERAGE(LARGE(D110:W110,{1,2,3,4,5,6,7,8})),0))</f>
        <v>0</v>
      </c>
      <c r="AB110" s="54">
        <f>IF(Y110=0,0,IF(Y110&gt;7,SUM(LARGE(D110:W110,{1,2,3,4,5,6,7,8})),0))</f>
        <v>0</v>
      </c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</row>
    <row r="111" spans="1:38" ht="15.75">
      <c r="A111" s="64" t="s">
        <v>416</v>
      </c>
      <c r="B111" s="61" t="s">
        <v>90</v>
      </c>
      <c r="C111" s="74" t="s">
        <v>53</v>
      </c>
      <c r="D111" s="58"/>
      <c r="E111" s="58"/>
      <c r="F111" s="58"/>
      <c r="G111" s="58">
        <v>41</v>
      </c>
      <c r="H111" s="58">
        <v>40</v>
      </c>
      <c r="I111" s="58"/>
      <c r="J111" s="58"/>
      <c r="K111" s="58">
        <v>46</v>
      </c>
      <c r="L111" s="209"/>
      <c r="M111" s="243">
        <v>47</v>
      </c>
      <c r="N111" s="58"/>
      <c r="O111" s="58">
        <v>43</v>
      </c>
      <c r="P111" s="58">
        <v>42</v>
      </c>
      <c r="Q111" s="58"/>
      <c r="R111" s="58"/>
      <c r="S111" s="58"/>
      <c r="T111" s="58"/>
      <c r="U111" s="58"/>
      <c r="V111" s="59">
        <v>39</v>
      </c>
      <c r="W111" s="58">
        <v>43</v>
      </c>
      <c r="X111" s="61"/>
      <c r="Y111" s="53">
        <f>COUNT(D111:W111)</f>
        <v>8</v>
      </c>
      <c r="Z111" s="54">
        <f>IF(Y111=0,0,AVERAGE(D111:W111))</f>
        <v>42.625</v>
      </c>
      <c r="AA111" s="54">
        <f>IF(Y111=0,0,IF(Y111&gt;7,AVERAGE(LARGE(D111:W111,{1,2,3,4,5,6,7,8})),0))</f>
        <v>42.625</v>
      </c>
      <c r="AB111" s="54">
        <f>IF(Y111=0,0,IF(Y111&gt;7,SUM(LARGE(D111:W111,{1,2,3,4,5,6,7,8})),0))</f>
        <v>341</v>
      </c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</row>
    <row r="112" spans="1:38" ht="15.75">
      <c r="A112" s="55" t="s">
        <v>152</v>
      </c>
      <c r="B112" s="62" t="s">
        <v>90</v>
      </c>
      <c r="C112" s="63" t="s">
        <v>53</v>
      </c>
      <c r="D112" s="58"/>
      <c r="E112" s="58"/>
      <c r="F112" s="58">
        <v>38</v>
      </c>
      <c r="G112" s="58">
        <v>32</v>
      </c>
      <c r="H112" s="58">
        <v>40</v>
      </c>
      <c r="I112" s="58"/>
      <c r="J112" s="58"/>
      <c r="K112" s="58"/>
      <c r="L112" s="209"/>
      <c r="M112" s="243">
        <v>42</v>
      </c>
      <c r="N112" s="58">
        <v>41</v>
      </c>
      <c r="O112" s="58">
        <v>41</v>
      </c>
      <c r="P112" s="58">
        <v>40</v>
      </c>
      <c r="Q112" s="58"/>
      <c r="R112" s="58"/>
      <c r="S112" s="58"/>
      <c r="T112" s="59"/>
      <c r="U112" s="58"/>
      <c r="V112" s="59">
        <v>39</v>
      </c>
      <c r="W112" s="58"/>
      <c r="X112" s="61"/>
      <c r="Y112" s="53">
        <f>COUNT(D112:W112)</f>
        <v>8</v>
      </c>
      <c r="Z112" s="54">
        <f>IF(Y112=0,0,AVERAGE(D112:W112))</f>
        <v>39.125</v>
      </c>
      <c r="AA112" s="54">
        <f>IF(Y112=0,0,IF(Y112&gt;7,AVERAGE(LARGE(D112:W112,{1,2,3,4,5,6,7,8})),0))</f>
        <v>39.125</v>
      </c>
      <c r="AB112" s="54">
        <f>IF(Y112=0,0,IF(Y112&gt;7,SUM(LARGE(D112:W112,{1,2,3,4,5,6,7,8})),0))</f>
        <v>313</v>
      </c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</row>
    <row r="113" spans="1:38" ht="15.75">
      <c r="A113" s="55" t="s">
        <v>112</v>
      </c>
      <c r="B113" s="62" t="s">
        <v>90</v>
      </c>
      <c r="C113" s="63" t="s">
        <v>53</v>
      </c>
      <c r="D113" s="58"/>
      <c r="E113" s="58"/>
      <c r="F113" s="58">
        <v>40</v>
      </c>
      <c r="G113" s="58">
        <v>39</v>
      </c>
      <c r="H113" s="58"/>
      <c r="I113" s="58">
        <v>42</v>
      </c>
      <c r="J113" s="58"/>
      <c r="K113" s="58"/>
      <c r="L113" s="209"/>
      <c r="M113" s="243">
        <v>39</v>
      </c>
      <c r="N113" s="58">
        <v>33</v>
      </c>
      <c r="O113" s="58">
        <v>37</v>
      </c>
      <c r="P113" s="58">
        <v>37</v>
      </c>
      <c r="Q113" s="58"/>
      <c r="R113" s="58"/>
      <c r="S113" s="58"/>
      <c r="T113" s="59"/>
      <c r="U113" s="58"/>
      <c r="V113" s="59">
        <v>40</v>
      </c>
      <c r="W113" s="58">
        <v>34</v>
      </c>
      <c r="X113" s="61"/>
      <c r="Y113" s="53">
        <f>COUNT(D113:W113)</f>
        <v>9</v>
      </c>
      <c r="Z113" s="54">
        <f>IF(Y113=0,0,AVERAGE(D113:W113))</f>
        <v>37.888888888888886</v>
      </c>
      <c r="AA113" s="54">
        <f>IF(Y113=0,0,IF(Y113&gt;7,AVERAGE(LARGE(D113:W113,{1,2,3,4,5,6,7,8})),0))</f>
        <v>38.5</v>
      </c>
      <c r="AB113" s="54">
        <f>IF(Y113=0,0,IF(Y113&gt;7,SUM(LARGE(D113:W113,{1,2,3,4,5,6,7,8})),0))</f>
        <v>308</v>
      </c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</row>
    <row r="114" spans="1:38" ht="15.75">
      <c r="A114" s="55" t="s">
        <v>393</v>
      </c>
      <c r="B114" s="62" t="s">
        <v>90</v>
      </c>
      <c r="C114" s="63" t="s">
        <v>53</v>
      </c>
      <c r="D114" s="58"/>
      <c r="E114" s="58"/>
      <c r="F114" s="58">
        <v>36</v>
      </c>
      <c r="G114" s="58">
        <v>37</v>
      </c>
      <c r="H114" s="58"/>
      <c r="I114" s="58">
        <v>36</v>
      </c>
      <c r="J114" s="58"/>
      <c r="K114" s="58"/>
      <c r="L114" s="209"/>
      <c r="M114" s="243"/>
      <c r="N114" s="58">
        <v>44</v>
      </c>
      <c r="O114" s="58">
        <v>43</v>
      </c>
      <c r="P114" s="58"/>
      <c r="Q114" s="58"/>
      <c r="R114" s="58"/>
      <c r="S114" s="58"/>
      <c r="T114" s="59"/>
      <c r="U114" s="58"/>
      <c r="V114" s="59">
        <v>45</v>
      </c>
      <c r="W114" s="58">
        <v>39</v>
      </c>
      <c r="X114" s="61"/>
      <c r="Y114" s="53">
        <f>COUNT(D114:W114)</f>
        <v>7</v>
      </c>
      <c r="Z114" s="54">
        <f>IF(Y114=0,0,AVERAGE(D114:W114))</f>
        <v>40</v>
      </c>
      <c r="AA114" s="54">
        <f>IF(Y114=0,0,IF(Y114&gt;7,AVERAGE(LARGE(D114:W114,{1,2,3,4,5,6,7,8})),0))</f>
        <v>0</v>
      </c>
      <c r="AB114" s="54">
        <f>IF(Y114=0,0,IF(Y114&gt;7,SUM(LARGE(D114:W114,{1,2,3,4,5,6,7,8})),0))</f>
        <v>0</v>
      </c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</row>
    <row r="115" spans="1:38" ht="15.75">
      <c r="A115" s="55" t="s">
        <v>162</v>
      </c>
      <c r="B115" s="62" t="s">
        <v>90</v>
      </c>
      <c r="C115" s="63" t="s">
        <v>53</v>
      </c>
      <c r="D115" s="58"/>
      <c r="E115" s="58"/>
      <c r="F115" s="58">
        <v>28</v>
      </c>
      <c r="G115" s="58"/>
      <c r="H115" s="58">
        <v>41</v>
      </c>
      <c r="I115" s="58"/>
      <c r="J115" s="58"/>
      <c r="K115" s="58"/>
      <c r="L115" s="209"/>
      <c r="M115" s="243">
        <v>39</v>
      </c>
      <c r="N115" s="58"/>
      <c r="O115" s="58">
        <v>37</v>
      </c>
      <c r="P115" s="58">
        <v>37</v>
      </c>
      <c r="Q115" s="58"/>
      <c r="R115" s="58"/>
      <c r="S115" s="58"/>
      <c r="T115" s="58"/>
      <c r="U115" s="58"/>
      <c r="V115" s="59">
        <v>43</v>
      </c>
      <c r="W115" s="58">
        <v>39</v>
      </c>
      <c r="X115" s="61"/>
      <c r="Y115" s="53">
        <f>COUNT(D115:W115)</f>
        <v>7</v>
      </c>
      <c r="Z115" s="54">
        <f>IF(Y115=0,0,AVERAGE(D115:W115))</f>
        <v>37.714285714285715</v>
      </c>
      <c r="AA115" s="54">
        <f>IF(Y115=0,0,IF(Y115&gt;7,AVERAGE(LARGE(D115:W115,{1,2,3,4,5,6,7,8})),0))</f>
        <v>0</v>
      </c>
      <c r="AB115" s="54">
        <f>IF(Y115=0,0,IF(Y115&gt;7,SUM(LARGE(D115:W115,{1,2,3,4,5,6,7,8})),0))</f>
        <v>0</v>
      </c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</row>
    <row r="116" spans="1:38" ht="15.75">
      <c r="A116" s="55" t="s">
        <v>271</v>
      </c>
      <c r="B116" s="62" t="s">
        <v>90</v>
      </c>
      <c r="C116" s="63" t="s">
        <v>53</v>
      </c>
      <c r="D116" s="58"/>
      <c r="E116" s="58"/>
      <c r="F116" s="58">
        <v>34</v>
      </c>
      <c r="G116" s="58">
        <v>35</v>
      </c>
      <c r="H116" s="58">
        <v>44</v>
      </c>
      <c r="I116" s="58">
        <v>37</v>
      </c>
      <c r="J116" s="58"/>
      <c r="K116" s="58"/>
      <c r="L116" s="209"/>
      <c r="M116" s="243"/>
      <c r="N116" s="58">
        <v>37</v>
      </c>
      <c r="O116" s="58">
        <v>34</v>
      </c>
      <c r="P116" s="58">
        <v>35</v>
      </c>
      <c r="Q116" s="58"/>
      <c r="R116" s="58"/>
      <c r="S116" s="58"/>
      <c r="T116" s="58"/>
      <c r="U116" s="58"/>
      <c r="V116" s="59"/>
      <c r="W116" s="58"/>
      <c r="X116" s="61"/>
      <c r="Y116" s="53">
        <f>COUNT(D116:W116)</f>
        <v>7</v>
      </c>
      <c r="Z116" s="54">
        <f>IF(Y116=0,0,AVERAGE(D116:W116))</f>
        <v>36.571428571428569</v>
      </c>
      <c r="AA116" s="54">
        <f>IF(Y116=0,0,IF(Y116&gt;7,AVERAGE(LARGE(D116:W116,{1,2,3,4,5,6,7,8})),0))</f>
        <v>0</v>
      </c>
      <c r="AB116" s="54">
        <f>IF(Y116=0,0,IF(Y116&gt;7,SUM(LARGE(D116:W116,{1,2,3,4,5,6,7,8})),0))</f>
        <v>0</v>
      </c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</row>
    <row r="117" spans="1:38" ht="15.75">
      <c r="A117" s="71" t="s">
        <v>89</v>
      </c>
      <c r="B117" s="62" t="s">
        <v>90</v>
      </c>
      <c r="C117" s="63" t="s">
        <v>53</v>
      </c>
      <c r="D117" s="58">
        <v>38</v>
      </c>
      <c r="E117" s="58">
        <v>33</v>
      </c>
      <c r="F117" s="58">
        <v>32</v>
      </c>
      <c r="G117" s="58">
        <v>33</v>
      </c>
      <c r="H117" s="58">
        <v>37</v>
      </c>
      <c r="I117" s="58"/>
      <c r="J117" s="58"/>
      <c r="K117" s="58"/>
      <c r="L117" s="209"/>
      <c r="M117" s="243">
        <v>32</v>
      </c>
      <c r="N117" s="58"/>
      <c r="O117" s="58">
        <v>32</v>
      </c>
      <c r="P117" s="58"/>
      <c r="Q117" s="58"/>
      <c r="R117" s="58"/>
      <c r="S117" s="58"/>
      <c r="T117" s="58"/>
      <c r="U117" s="58"/>
      <c r="V117" s="59"/>
      <c r="W117" s="58"/>
      <c r="X117" s="61"/>
      <c r="Y117" s="53">
        <f>COUNT(D117:W117)</f>
        <v>7</v>
      </c>
      <c r="Z117" s="54">
        <f>IF(Y117=0,0,AVERAGE(D117:W117))</f>
        <v>33.857142857142854</v>
      </c>
      <c r="AA117" s="54">
        <f>IF(Y117=0,0,IF(Y117&gt;7,AVERAGE(LARGE(D117:W117,{1,2,3,4,5,6,7,8})),0))</f>
        <v>0</v>
      </c>
      <c r="AB117" s="54">
        <f>IF(Y117=0,0,IF(Y117&gt;7,SUM(LARGE(D117:W117,{1,2,3,4,5,6,7,8})),0))</f>
        <v>0</v>
      </c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</row>
    <row r="118" spans="1:38" ht="15.75">
      <c r="A118" s="55" t="s">
        <v>107</v>
      </c>
      <c r="B118" s="62" t="s">
        <v>90</v>
      </c>
      <c r="C118" s="63" t="s">
        <v>53</v>
      </c>
      <c r="D118" s="58"/>
      <c r="E118" s="58"/>
      <c r="F118" s="58">
        <v>39</v>
      </c>
      <c r="G118" s="58">
        <v>36</v>
      </c>
      <c r="H118" s="58">
        <v>30</v>
      </c>
      <c r="I118" s="58"/>
      <c r="J118" s="58"/>
      <c r="K118" s="58">
        <v>35</v>
      </c>
      <c r="L118" s="209"/>
      <c r="M118" s="243"/>
      <c r="N118" s="58">
        <v>34</v>
      </c>
      <c r="O118" s="58">
        <v>23</v>
      </c>
      <c r="P118" s="58">
        <v>34</v>
      </c>
      <c r="Q118" s="58"/>
      <c r="R118" s="58"/>
      <c r="S118" s="58"/>
      <c r="T118" s="58"/>
      <c r="U118" s="58"/>
      <c r="V118" s="59"/>
      <c r="W118" s="58"/>
      <c r="X118" s="61"/>
      <c r="Y118" s="53">
        <f>COUNT(D118:W118)</f>
        <v>7</v>
      </c>
      <c r="Z118" s="54">
        <f>IF(Y118=0,0,AVERAGE(D118:W118))</f>
        <v>33</v>
      </c>
      <c r="AA118" s="54">
        <f>IF(Y118=0,0,IF(Y118&gt;7,AVERAGE(LARGE(D118:W118,{1,2,3,4,5,6,7,8})),0))</f>
        <v>0</v>
      </c>
      <c r="AB118" s="54">
        <f>IF(Y118=0,0,IF(Y118&gt;7,SUM(LARGE(D118:W118,{1,2,3,4,5,6,7,8})),0))</f>
        <v>0</v>
      </c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</row>
    <row r="119" spans="1:38" ht="15.75">
      <c r="A119" s="55" t="s">
        <v>238</v>
      </c>
      <c r="B119" s="62" t="s">
        <v>90</v>
      </c>
      <c r="C119" s="63" t="s">
        <v>53</v>
      </c>
      <c r="D119" s="58"/>
      <c r="E119" s="58"/>
      <c r="F119" s="58">
        <v>39</v>
      </c>
      <c r="G119" s="58">
        <v>42</v>
      </c>
      <c r="H119" s="58">
        <v>41</v>
      </c>
      <c r="I119" s="58"/>
      <c r="J119" s="58"/>
      <c r="K119" s="58"/>
      <c r="L119" s="209"/>
      <c r="M119" s="243"/>
      <c r="N119" s="58"/>
      <c r="O119" s="58">
        <v>48</v>
      </c>
      <c r="P119" s="58">
        <v>34</v>
      </c>
      <c r="Q119" s="58"/>
      <c r="R119" s="58"/>
      <c r="S119" s="58"/>
      <c r="T119" s="59"/>
      <c r="U119" s="58"/>
      <c r="V119" s="59">
        <v>42</v>
      </c>
      <c r="W119" s="58"/>
      <c r="X119" s="61"/>
      <c r="Y119" s="53">
        <f>COUNT(D119:W119)</f>
        <v>6</v>
      </c>
      <c r="Z119" s="54">
        <f>IF(Y119=0,0,AVERAGE(D119:W119))</f>
        <v>41</v>
      </c>
      <c r="AA119" s="54">
        <f>IF(Y119=0,0,IF(Y119&gt;7,AVERAGE(LARGE(D119:W119,{1,2,3,4,5,6,7,8})),0))</f>
        <v>0</v>
      </c>
      <c r="AB119" s="54">
        <f>IF(Y119=0,0,IF(Y119&gt;7,SUM(LARGE(D119:W119,{1,2,3,4,5,6,7,8})),0))</f>
        <v>0</v>
      </c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</row>
    <row r="120" spans="1:38" ht="15.75">
      <c r="A120" s="55" t="s">
        <v>95</v>
      </c>
      <c r="B120" s="62" t="s">
        <v>90</v>
      </c>
      <c r="C120" s="63" t="s">
        <v>53</v>
      </c>
      <c r="D120" s="58"/>
      <c r="E120" s="58"/>
      <c r="F120" s="58">
        <v>39</v>
      </c>
      <c r="G120" s="58">
        <v>42</v>
      </c>
      <c r="H120" s="58">
        <v>41</v>
      </c>
      <c r="I120" s="58"/>
      <c r="J120" s="58"/>
      <c r="K120" s="58"/>
      <c r="L120" s="209"/>
      <c r="M120" s="243"/>
      <c r="N120" s="58"/>
      <c r="O120" s="58"/>
      <c r="P120" s="58">
        <v>42</v>
      </c>
      <c r="Q120" s="58"/>
      <c r="R120" s="58"/>
      <c r="S120" s="58"/>
      <c r="T120" s="59"/>
      <c r="U120" s="58"/>
      <c r="V120" s="59">
        <v>36</v>
      </c>
      <c r="W120" s="58"/>
      <c r="X120" s="61"/>
      <c r="Y120" s="53">
        <f>COUNT(D120:W120)</f>
        <v>5</v>
      </c>
      <c r="Z120" s="54">
        <f>IF(Y120=0,0,AVERAGE(D120:W120))</f>
        <v>40</v>
      </c>
      <c r="AA120" s="54">
        <f>IF(Y120=0,0,IF(Y120&gt;7,AVERAGE(LARGE(D120:W120,{1,2,3,4,5,6,7,8})),0))</f>
        <v>0</v>
      </c>
      <c r="AB120" s="54">
        <f>IF(Y120=0,0,IF(Y120&gt;7,SUM(LARGE(D120:W120,{1,2,3,4,5,6,7,8})),0))</f>
        <v>0</v>
      </c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</row>
    <row r="121" spans="1:38" ht="15.75">
      <c r="A121" s="55" t="s">
        <v>115</v>
      </c>
      <c r="B121" s="62" t="s">
        <v>90</v>
      </c>
      <c r="C121" s="63" t="s">
        <v>53</v>
      </c>
      <c r="D121" s="58"/>
      <c r="E121" s="58"/>
      <c r="F121" s="58"/>
      <c r="G121" s="58">
        <v>31</v>
      </c>
      <c r="H121" s="58"/>
      <c r="I121" s="58"/>
      <c r="J121" s="58"/>
      <c r="K121" s="58"/>
      <c r="L121" s="209"/>
      <c r="M121" s="243">
        <v>27</v>
      </c>
      <c r="N121" s="58">
        <v>25</v>
      </c>
      <c r="O121" s="58">
        <v>32</v>
      </c>
      <c r="P121" s="58">
        <v>23</v>
      </c>
      <c r="Q121" s="58"/>
      <c r="R121" s="58"/>
      <c r="S121" s="58"/>
      <c r="T121" s="58"/>
      <c r="U121" s="58"/>
      <c r="V121" s="59"/>
      <c r="W121" s="58"/>
      <c r="X121" s="61"/>
      <c r="Y121" s="53">
        <f>COUNT(D121:W121)</f>
        <v>5</v>
      </c>
      <c r="Z121" s="54">
        <f>IF(Y121=0,0,AVERAGE(D121:W121))</f>
        <v>27.6</v>
      </c>
      <c r="AA121" s="54">
        <f>IF(Y121=0,0,IF(Y121&gt;7,AVERAGE(LARGE(D121:W121,{1,2,3,4,5,6,7,8})),0))</f>
        <v>0</v>
      </c>
      <c r="AB121" s="54">
        <f>IF(Y121=0,0,IF(Y121&gt;7,SUM(LARGE(D121:W121,{1,2,3,4,5,6,7,8})),0))</f>
        <v>0</v>
      </c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</row>
    <row r="122" spans="1:38" ht="15.75">
      <c r="A122" s="55" t="s">
        <v>473</v>
      </c>
      <c r="B122" s="62" t="s">
        <v>90</v>
      </c>
      <c r="C122" s="63" t="s">
        <v>53</v>
      </c>
      <c r="D122" s="58"/>
      <c r="E122" s="58"/>
      <c r="F122" s="58">
        <v>42</v>
      </c>
      <c r="G122" s="58">
        <v>41</v>
      </c>
      <c r="H122" s="58">
        <v>41</v>
      </c>
      <c r="I122" s="58"/>
      <c r="J122" s="58"/>
      <c r="K122" s="58"/>
      <c r="L122" s="209"/>
      <c r="M122" s="243"/>
      <c r="N122" s="58"/>
      <c r="O122" s="58"/>
      <c r="P122" s="58"/>
      <c r="Q122" s="58"/>
      <c r="R122" s="58"/>
      <c r="S122" s="58"/>
      <c r="T122" s="58"/>
      <c r="U122" s="58"/>
      <c r="V122" s="59">
        <v>40</v>
      </c>
      <c r="W122" s="58"/>
      <c r="X122" s="61"/>
      <c r="Y122" s="53">
        <f>COUNT(D122:W122)</f>
        <v>4</v>
      </c>
      <c r="Z122" s="54">
        <f>IF(Y122=0,0,AVERAGE(D122:W122))</f>
        <v>41</v>
      </c>
      <c r="AA122" s="54">
        <f>IF(Y122=0,0,IF(Y122&gt;7,AVERAGE(LARGE(D122:W122,{1,2,3,4,5,6,7,8})),0))</f>
        <v>0</v>
      </c>
      <c r="AB122" s="54">
        <f>IF(Y122=0,0,IF(Y122&gt;7,SUM(LARGE(D122:W122,{1,2,3,4,5,6,7,8})),0))</f>
        <v>0</v>
      </c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</row>
    <row r="123" spans="1:38" ht="15.75">
      <c r="A123" s="266" t="s">
        <v>435</v>
      </c>
      <c r="B123" s="236" t="s">
        <v>90</v>
      </c>
      <c r="C123" s="237" t="s">
        <v>53</v>
      </c>
      <c r="D123" s="238">
        <v>33</v>
      </c>
      <c r="E123" s="58"/>
      <c r="F123" s="58">
        <v>44</v>
      </c>
      <c r="G123" s="58"/>
      <c r="H123" s="58">
        <v>32</v>
      </c>
      <c r="I123" s="58"/>
      <c r="J123" s="58"/>
      <c r="K123" s="58"/>
      <c r="L123" s="209"/>
      <c r="M123" s="243"/>
      <c r="N123" s="58"/>
      <c r="O123" s="58"/>
      <c r="P123" s="58"/>
      <c r="Q123" s="58"/>
      <c r="R123" s="58"/>
      <c r="S123" s="58"/>
      <c r="T123" s="58"/>
      <c r="U123" s="58"/>
      <c r="V123" s="59"/>
      <c r="W123" s="58"/>
      <c r="X123" s="61"/>
      <c r="Y123" s="53">
        <f>COUNT(D123:W123)</f>
        <v>3</v>
      </c>
      <c r="Z123" s="54">
        <f>IF(Y123=0,0,AVERAGE(D123:W123))</f>
        <v>36.333333333333336</v>
      </c>
      <c r="AA123" s="54">
        <f>IF(Y123=0,0,IF(Y123&gt;7,AVERAGE(LARGE(D123:W123,{1,2,3,4,5,6,7,8})),0))</f>
        <v>0</v>
      </c>
      <c r="AB123" s="54">
        <f>IF(Y123=0,0,IF(Y123&gt;7,SUM(LARGE(D123:W123,{1,2,3,4,5,6,7,8})),0))</f>
        <v>0</v>
      </c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</row>
    <row r="124" spans="1:38" ht="15.75">
      <c r="A124" s="64" t="s">
        <v>450</v>
      </c>
      <c r="B124" s="61" t="s">
        <v>90</v>
      </c>
      <c r="C124" s="63" t="s">
        <v>53</v>
      </c>
      <c r="D124" s="58"/>
      <c r="E124" s="58"/>
      <c r="F124" s="58"/>
      <c r="G124" s="58">
        <v>32</v>
      </c>
      <c r="H124" s="58"/>
      <c r="I124" s="58"/>
      <c r="J124" s="58"/>
      <c r="K124" s="58"/>
      <c r="L124" s="209"/>
      <c r="M124" s="243"/>
      <c r="N124" s="58"/>
      <c r="O124" s="58"/>
      <c r="P124" s="58"/>
      <c r="Q124" s="58"/>
      <c r="R124" s="58"/>
      <c r="S124" s="58"/>
      <c r="T124" s="58"/>
      <c r="U124" s="58"/>
      <c r="V124" s="59">
        <v>21</v>
      </c>
      <c r="W124" s="58"/>
      <c r="X124" s="61"/>
      <c r="Y124" s="53">
        <f>COUNT(D124:W124)</f>
        <v>2</v>
      </c>
      <c r="Z124" s="54">
        <f>IF(Y124=0,0,AVERAGE(D124:W124))</f>
        <v>26.5</v>
      </c>
      <c r="AA124" s="54">
        <f>IF(Y124=0,0,IF(Y124&gt;7,AVERAGE(LARGE(D124:W124,{1,2,3,4,5,6,7,8})),0))</f>
        <v>0</v>
      </c>
      <c r="AB124" s="54">
        <f>IF(Y124=0,0,IF(Y124&gt;7,SUM(LARGE(D124:W124,{1,2,3,4,5,6,7,8})),0))</f>
        <v>0</v>
      </c>
      <c r="AC124" s="193"/>
      <c r="AD124" s="193"/>
      <c r="AE124" s="193"/>
      <c r="AF124" s="193"/>
      <c r="AG124" s="193"/>
      <c r="AH124" s="193"/>
      <c r="AI124" s="193"/>
      <c r="AJ124" s="193"/>
      <c r="AK124" s="193"/>
      <c r="AL124" s="193"/>
    </row>
    <row r="125" spans="1:38" ht="15.75">
      <c r="A125" s="267" t="s">
        <v>566</v>
      </c>
      <c r="B125" s="265" t="s">
        <v>90</v>
      </c>
      <c r="C125" s="268" t="s">
        <v>53</v>
      </c>
      <c r="D125" s="58"/>
      <c r="E125" s="58"/>
      <c r="F125" s="58"/>
      <c r="G125" s="58"/>
      <c r="H125" s="58"/>
      <c r="I125" s="58"/>
      <c r="J125" s="58"/>
      <c r="K125" s="58"/>
      <c r="L125" s="209"/>
      <c r="M125" s="243"/>
      <c r="N125" s="58"/>
      <c r="O125" s="58"/>
      <c r="P125" s="269">
        <v>37</v>
      </c>
      <c r="Q125" s="58"/>
      <c r="R125" s="58"/>
      <c r="S125" s="58"/>
      <c r="T125" s="58"/>
      <c r="U125" s="58"/>
      <c r="V125" s="59"/>
      <c r="W125" s="69"/>
      <c r="X125" s="61"/>
      <c r="Y125" s="53">
        <f>COUNT(D125:W125)</f>
        <v>1</v>
      </c>
      <c r="Z125" s="54">
        <f>IF(Y125=0,0,AVERAGE(D125:W125))</f>
        <v>37</v>
      </c>
      <c r="AA125" s="54">
        <f>IF(Y125=0,0,IF(Y125&gt;7,AVERAGE(LARGE(D125:W125,{1,2,3,4,5,6,7,8})),0))</f>
        <v>0</v>
      </c>
      <c r="AB125" s="54">
        <f>IF(Y125=0,0,IF(Y125&gt;7,SUM(LARGE(D125:W125,{1,2,3,4,5,6,7,8})),0))</f>
        <v>0</v>
      </c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</row>
    <row r="126" spans="1:38" ht="15.75">
      <c r="A126" s="267" t="s">
        <v>563</v>
      </c>
      <c r="B126" s="265" t="s">
        <v>90</v>
      </c>
      <c r="C126" s="268" t="s">
        <v>53</v>
      </c>
      <c r="D126" s="58"/>
      <c r="E126" s="58"/>
      <c r="F126" s="58"/>
      <c r="G126" s="58"/>
      <c r="H126" s="58"/>
      <c r="I126" s="58"/>
      <c r="J126" s="58"/>
      <c r="K126" s="58"/>
      <c r="L126" s="209"/>
      <c r="M126" s="243"/>
      <c r="N126" s="58"/>
      <c r="O126" s="58"/>
      <c r="P126" s="269">
        <v>36</v>
      </c>
      <c r="Q126" s="58"/>
      <c r="R126" s="58"/>
      <c r="S126" s="58"/>
      <c r="T126" s="58"/>
      <c r="U126" s="58"/>
      <c r="V126" s="59"/>
      <c r="W126" s="69"/>
      <c r="X126" s="61"/>
      <c r="Y126" s="53">
        <f>COUNT(D126:W126)</f>
        <v>1</v>
      </c>
      <c r="Z126" s="54">
        <f>IF(Y126=0,0,AVERAGE(D126:W126))</f>
        <v>36</v>
      </c>
      <c r="AA126" s="54">
        <f>IF(Y126=0,0,IF(Y126&gt;7,AVERAGE(LARGE(D126:W126,{1,2,3,4,5,6,7,8})),0))</f>
        <v>0</v>
      </c>
      <c r="AB126" s="54">
        <f>IF(Y126=0,0,IF(Y126&gt;7,SUM(LARGE(D126:W126,{1,2,3,4,5,6,7,8})),0))</f>
        <v>0</v>
      </c>
      <c r="AC126" s="193"/>
      <c r="AD126" s="193"/>
      <c r="AE126" s="193"/>
      <c r="AF126" s="193"/>
      <c r="AG126" s="193"/>
      <c r="AH126" s="193"/>
      <c r="AI126" s="193"/>
      <c r="AJ126" s="193"/>
      <c r="AK126" s="193"/>
      <c r="AL126" s="193"/>
    </row>
    <row r="127" spans="1:38" ht="15.75">
      <c r="A127" s="267" t="s">
        <v>565</v>
      </c>
      <c r="B127" s="265" t="s">
        <v>90</v>
      </c>
      <c r="C127" s="268" t="s">
        <v>53</v>
      </c>
      <c r="D127" s="58"/>
      <c r="E127" s="58"/>
      <c r="F127" s="58"/>
      <c r="G127" s="58"/>
      <c r="H127" s="58"/>
      <c r="I127" s="58"/>
      <c r="J127" s="58"/>
      <c r="K127" s="58"/>
      <c r="L127" s="209"/>
      <c r="M127" s="243"/>
      <c r="N127" s="58"/>
      <c r="O127" s="58"/>
      <c r="P127" s="269">
        <v>33</v>
      </c>
      <c r="Q127" s="58"/>
      <c r="R127" s="58"/>
      <c r="S127" s="58"/>
      <c r="T127" s="58"/>
      <c r="U127" s="58"/>
      <c r="V127" s="59"/>
      <c r="W127" s="58"/>
      <c r="X127" s="61"/>
      <c r="Y127" s="53">
        <f>COUNT(D127:W127)</f>
        <v>1</v>
      </c>
      <c r="Z127" s="54">
        <f>IF(Y127=0,0,AVERAGE(D127:W127))</f>
        <v>33</v>
      </c>
      <c r="AA127" s="54">
        <f>IF(Y127=0,0,IF(Y127&gt;7,AVERAGE(LARGE(D127:W127,{1,2,3,4,5,6,7,8})),0))</f>
        <v>0</v>
      </c>
      <c r="AB127" s="54">
        <f>IF(Y127=0,0,IF(Y127&gt;7,SUM(LARGE(D127:W127,{1,2,3,4,5,6,7,8})),0))</f>
        <v>0</v>
      </c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93"/>
    </row>
    <row r="128" spans="1:38" ht="15.75">
      <c r="A128" s="267" t="s">
        <v>564</v>
      </c>
      <c r="B128" s="265" t="s">
        <v>90</v>
      </c>
      <c r="C128" s="268" t="s">
        <v>53</v>
      </c>
      <c r="D128" s="67"/>
      <c r="E128" s="67"/>
      <c r="F128" s="67"/>
      <c r="G128" s="67"/>
      <c r="H128" s="67"/>
      <c r="I128" s="67"/>
      <c r="J128" s="67"/>
      <c r="K128" s="58"/>
      <c r="L128" s="210"/>
      <c r="M128" s="244"/>
      <c r="N128" s="67"/>
      <c r="O128" s="67"/>
      <c r="P128" s="269">
        <v>32</v>
      </c>
      <c r="Q128" s="67"/>
      <c r="R128" s="67"/>
      <c r="S128" s="67"/>
      <c r="T128" s="67"/>
      <c r="U128" s="67"/>
      <c r="V128" s="68"/>
      <c r="W128" s="67"/>
      <c r="X128" s="60"/>
      <c r="Y128" s="53">
        <f>COUNT(D128:W128)</f>
        <v>1</v>
      </c>
      <c r="Z128" s="54">
        <f>IF(Y128=0,0,AVERAGE(D128:W128))</f>
        <v>32</v>
      </c>
      <c r="AA128" s="54">
        <f>IF(Y128=0,0,IF(Y128&gt;7,AVERAGE(LARGE(D128:W128,{1,2,3,4,5,6,7,8})),0))</f>
        <v>0</v>
      </c>
      <c r="AB128" s="54">
        <f>IF(Y128=0,0,IF(Y128&gt;7,SUM(LARGE(D128:W128,{1,2,3,4,5,6,7,8})),0))</f>
        <v>0</v>
      </c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</row>
    <row r="129" spans="1:38" ht="15.75">
      <c r="A129" s="55" t="s">
        <v>106</v>
      </c>
      <c r="B129" s="62" t="s">
        <v>90</v>
      </c>
      <c r="C129" s="63" t="s">
        <v>53</v>
      </c>
      <c r="D129" s="58"/>
      <c r="E129" s="58"/>
      <c r="F129" s="58">
        <v>31</v>
      </c>
      <c r="G129" s="58"/>
      <c r="H129" s="58"/>
      <c r="I129" s="58"/>
      <c r="J129" s="58"/>
      <c r="K129" s="58"/>
      <c r="L129" s="209"/>
      <c r="M129" s="243"/>
      <c r="N129" s="58"/>
      <c r="O129" s="58"/>
      <c r="P129" s="58"/>
      <c r="Q129" s="58"/>
      <c r="R129" s="58"/>
      <c r="S129" s="58"/>
      <c r="T129" s="58"/>
      <c r="U129" s="58"/>
      <c r="V129" s="59"/>
      <c r="W129" s="58"/>
      <c r="X129" s="61"/>
      <c r="Y129" s="53">
        <f>COUNT(D129:W129)</f>
        <v>1</v>
      </c>
      <c r="Z129" s="54">
        <f>IF(Y129=0,0,AVERAGE(D129:W129))</f>
        <v>31</v>
      </c>
      <c r="AA129" s="54">
        <f>IF(Y129=0,0,IF(Y129&gt;7,AVERAGE(LARGE(D129:W129,{1,2,3,4,5,6,7,8})),0))</f>
        <v>0</v>
      </c>
      <c r="AB129" s="54">
        <f>IF(Y129=0,0,IF(Y129&gt;7,SUM(LARGE(D129:W129,{1,2,3,4,5,6,7,8})),0))</f>
        <v>0</v>
      </c>
      <c r="AC129" s="193"/>
      <c r="AD129" s="193"/>
      <c r="AE129" s="193"/>
      <c r="AF129" s="193"/>
      <c r="AG129" s="193"/>
      <c r="AH129" s="193"/>
      <c r="AI129" s="193"/>
      <c r="AJ129" s="193"/>
      <c r="AK129" s="193"/>
      <c r="AL129" s="193"/>
    </row>
    <row r="130" spans="1:38" ht="15.75">
      <c r="A130" s="267" t="s">
        <v>568</v>
      </c>
      <c r="B130" s="265" t="s">
        <v>90</v>
      </c>
      <c r="C130" s="268" t="s">
        <v>53</v>
      </c>
      <c r="D130" s="58"/>
      <c r="E130" s="58"/>
      <c r="F130" s="58"/>
      <c r="G130" s="58"/>
      <c r="H130" s="58"/>
      <c r="I130" s="58"/>
      <c r="J130" s="58"/>
      <c r="K130" s="58"/>
      <c r="L130" s="209"/>
      <c r="M130" s="243"/>
      <c r="N130" s="58"/>
      <c r="O130" s="58"/>
      <c r="P130" s="269">
        <v>29</v>
      </c>
      <c r="Q130" s="58"/>
      <c r="R130" s="58"/>
      <c r="S130" s="58"/>
      <c r="T130" s="58"/>
      <c r="U130" s="58"/>
      <c r="V130" s="59"/>
      <c r="W130" s="58"/>
      <c r="X130" s="61"/>
      <c r="Y130" s="53">
        <f>COUNT(D130:W130)</f>
        <v>1</v>
      </c>
      <c r="Z130" s="54">
        <f>IF(Y130=0,0,AVERAGE(D130:W130))</f>
        <v>29</v>
      </c>
      <c r="AA130" s="54">
        <f>IF(Y130=0,0,IF(Y130&gt;7,AVERAGE(LARGE(D130:W130,{1,2,3,4,5,6,7,8})),0))</f>
        <v>0</v>
      </c>
      <c r="AB130" s="54">
        <f>IF(Y130=0,0,IF(Y130&gt;7,SUM(LARGE(D130:W130,{1,2,3,4,5,6,7,8})),0))</f>
        <v>0</v>
      </c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</row>
    <row r="131" spans="1:38" ht="15.75">
      <c r="A131" s="267" t="s">
        <v>567</v>
      </c>
      <c r="B131" s="265" t="s">
        <v>90</v>
      </c>
      <c r="C131" s="268" t="s">
        <v>53</v>
      </c>
      <c r="D131" s="67"/>
      <c r="E131" s="67"/>
      <c r="F131" s="67"/>
      <c r="G131" s="67"/>
      <c r="H131" s="67"/>
      <c r="I131" s="67"/>
      <c r="J131" s="67"/>
      <c r="K131" s="58"/>
      <c r="L131" s="210"/>
      <c r="M131" s="244"/>
      <c r="N131" s="67"/>
      <c r="O131" s="67"/>
      <c r="P131" s="269">
        <v>28</v>
      </c>
      <c r="Q131" s="67"/>
      <c r="R131" s="67"/>
      <c r="S131" s="67"/>
      <c r="T131" s="67"/>
      <c r="U131" s="67"/>
      <c r="V131" s="68"/>
      <c r="W131" s="67"/>
      <c r="X131" s="60"/>
      <c r="Y131" s="53">
        <f>COUNT(D131:W131)</f>
        <v>1</v>
      </c>
      <c r="Z131" s="54">
        <f>IF(Y131=0,0,AVERAGE(D131:W131))</f>
        <v>28</v>
      </c>
      <c r="AA131" s="54">
        <f>IF(Y131=0,0,IF(Y131&gt;7,AVERAGE(LARGE(D131:W131,{1,2,3,4,5,6,7,8})),0))</f>
        <v>0</v>
      </c>
      <c r="AB131" s="54">
        <f>IF(Y131=0,0,IF(Y131&gt;7,SUM(LARGE(D131:W131,{1,2,3,4,5,6,7,8})),0))</f>
        <v>0</v>
      </c>
      <c r="AC131" s="193"/>
      <c r="AD131" s="193"/>
      <c r="AE131" s="193"/>
      <c r="AF131" s="193"/>
      <c r="AG131" s="193"/>
      <c r="AH131" s="193"/>
      <c r="AI131" s="193"/>
      <c r="AJ131" s="193"/>
      <c r="AK131" s="193"/>
      <c r="AL131" s="193"/>
    </row>
    <row r="132" spans="1:38" ht="15.75">
      <c r="A132" s="55" t="s">
        <v>356</v>
      </c>
      <c r="B132" s="62" t="s">
        <v>10</v>
      </c>
      <c r="C132" s="63" t="s">
        <v>53</v>
      </c>
      <c r="D132" s="58">
        <v>36</v>
      </c>
      <c r="E132" s="58">
        <v>34</v>
      </c>
      <c r="F132" s="58"/>
      <c r="G132" s="58">
        <v>38</v>
      </c>
      <c r="H132" s="58">
        <v>41</v>
      </c>
      <c r="I132" s="58">
        <v>36</v>
      </c>
      <c r="J132" s="58">
        <v>37</v>
      </c>
      <c r="K132" s="58">
        <v>46</v>
      </c>
      <c r="L132" s="209">
        <v>36</v>
      </c>
      <c r="M132" s="243">
        <v>38</v>
      </c>
      <c r="N132" s="58"/>
      <c r="O132" s="58">
        <v>40</v>
      </c>
      <c r="P132" s="58">
        <v>40</v>
      </c>
      <c r="Q132" s="58">
        <v>45</v>
      </c>
      <c r="R132" s="58"/>
      <c r="S132" s="58"/>
      <c r="T132" s="58"/>
      <c r="U132" s="58"/>
      <c r="V132" s="59">
        <v>43</v>
      </c>
      <c r="W132" s="58"/>
      <c r="X132" s="61"/>
      <c r="Y132" s="53">
        <f>COUNT(D132:W132)</f>
        <v>13</v>
      </c>
      <c r="Z132" s="54">
        <f>IF(Y132=0,0,AVERAGE(D132:W132))</f>
        <v>39.230769230769234</v>
      </c>
      <c r="AA132" s="54">
        <f>IF(Y132=0,0,IF(Y132&gt;7,AVERAGE(LARGE(D132:W132,{1,2,3,4,5,6,7,8})),0))</f>
        <v>41.375</v>
      </c>
      <c r="AB132" s="54">
        <f>IF(Y132=0,0,IF(Y132&gt;7,SUM(LARGE(D132:W132,{1,2,3,4,5,6,7,8})),0))</f>
        <v>331</v>
      </c>
      <c r="AC132" s="193"/>
      <c r="AD132" s="193"/>
      <c r="AE132" s="193"/>
      <c r="AF132" s="193"/>
      <c r="AG132" s="193"/>
      <c r="AH132" s="193"/>
      <c r="AI132" s="193"/>
      <c r="AJ132" s="193"/>
      <c r="AK132" s="193"/>
      <c r="AL132" s="193"/>
    </row>
    <row r="133" spans="1:38" ht="15.75">
      <c r="A133" s="55" t="s">
        <v>417</v>
      </c>
      <c r="B133" s="62" t="s">
        <v>10</v>
      </c>
      <c r="C133" s="63" t="s">
        <v>53</v>
      </c>
      <c r="D133" s="58">
        <v>37</v>
      </c>
      <c r="E133" s="58">
        <v>36</v>
      </c>
      <c r="F133" s="58"/>
      <c r="G133" s="58">
        <v>35</v>
      </c>
      <c r="H133" s="58">
        <v>25</v>
      </c>
      <c r="I133" s="58"/>
      <c r="J133" s="58"/>
      <c r="K133" s="58">
        <v>41</v>
      </c>
      <c r="L133" s="209"/>
      <c r="M133" s="243">
        <v>33</v>
      </c>
      <c r="N133" s="58">
        <v>34</v>
      </c>
      <c r="O133" s="58">
        <v>36</v>
      </c>
      <c r="P133" s="58"/>
      <c r="Q133" s="58">
        <v>38</v>
      </c>
      <c r="R133" s="58"/>
      <c r="S133" s="58"/>
      <c r="T133" s="58"/>
      <c r="U133" s="58"/>
      <c r="V133" s="59"/>
      <c r="W133" s="58"/>
      <c r="X133" s="61"/>
      <c r="Y133" s="53">
        <f>COUNT(D133:W133)</f>
        <v>9</v>
      </c>
      <c r="Z133" s="54">
        <f>IF(Y133=0,0,AVERAGE(D133:W133))</f>
        <v>35</v>
      </c>
      <c r="AA133" s="54">
        <f>IF(Y133=0,0,IF(Y133&gt;7,AVERAGE(LARGE(D133:W133,{1,2,3,4,5,6,7,8})),0))</f>
        <v>36.25</v>
      </c>
      <c r="AB133" s="54">
        <f>IF(Y133=0,0,IF(Y133&gt;7,SUM(LARGE(D133:W133,{1,2,3,4,5,6,7,8})),0))</f>
        <v>290</v>
      </c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</row>
    <row r="134" spans="1:38" ht="15.75">
      <c r="A134" s="55" t="s">
        <v>414</v>
      </c>
      <c r="B134" s="62" t="s">
        <v>10</v>
      </c>
      <c r="C134" s="63" t="s">
        <v>53</v>
      </c>
      <c r="D134" s="58"/>
      <c r="E134" s="58">
        <v>31</v>
      </c>
      <c r="F134" s="58">
        <v>30</v>
      </c>
      <c r="G134" s="58">
        <v>38</v>
      </c>
      <c r="H134" s="58"/>
      <c r="I134" s="58">
        <v>33</v>
      </c>
      <c r="J134" s="58"/>
      <c r="K134" s="58">
        <v>34</v>
      </c>
      <c r="L134" s="209"/>
      <c r="M134" s="243">
        <v>40</v>
      </c>
      <c r="N134" s="58">
        <v>38</v>
      </c>
      <c r="O134" s="58">
        <v>31</v>
      </c>
      <c r="P134" s="58">
        <v>27</v>
      </c>
      <c r="Q134" s="58">
        <v>31</v>
      </c>
      <c r="R134" s="58"/>
      <c r="S134" s="58"/>
      <c r="T134" s="58"/>
      <c r="U134" s="58"/>
      <c r="V134" s="59"/>
      <c r="W134" s="58"/>
      <c r="X134" s="61"/>
      <c r="Y134" s="53">
        <f>COUNT(D134:W134)</f>
        <v>10</v>
      </c>
      <c r="Z134" s="54">
        <f>IF(Y134=0,0,AVERAGE(D134:W134))</f>
        <v>33.299999999999997</v>
      </c>
      <c r="AA134" s="54">
        <f>IF(Y134=0,0,IF(Y134&gt;7,AVERAGE(LARGE(D134:W134,{1,2,3,4,5,6,7,8})),0))</f>
        <v>34.5</v>
      </c>
      <c r="AB134" s="54">
        <f>IF(Y134=0,0,IF(Y134&gt;7,SUM(LARGE(D134:W134,{1,2,3,4,5,6,7,8})),0))</f>
        <v>276</v>
      </c>
      <c r="AC134" s="193"/>
      <c r="AD134" s="193"/>
      <c r="AE134" s="193"/>
      <c r="AF134" s="193"/>
      <c r="AG134" s="193"/>
      <c r="AH134" s="193"/>
      <c r="AI134" s="193"/>
      <c r="AJ134" s="193"/>
      <c r="AK134" s="193"/>
      <c r="AL134" s="193"/>
    </row>
    <row r="135" spans="1:38" ht="15.75">
      <c r="A135" s="55" t="s">
        <v>52</v>
      </c>
      <c r="B135" s="62" t="s">
        <v>10</v>
      </c>
      <c r="C135" s="57" t="s">
        <v>53</v>
      </c>
      <c r="D135" s="58"/>
      <c r="E135" s="58">
        <v>36</v>
      </c>
      <c r="F135" s="58">
        <v>29</v>
      </c>
      <c r="G135" s="58">
        <v>35</v>
      </c>
      <c r="H135" s="58"/>
      <c r="I135" s="58"/>
      <c r="J135" s="58"/>
      <c r="K135" s="58">
        <v>34</v>
      </c>
      <c r="L135" s="209"/>
      <c r="M135" s="243">
        <v>30</v>
      </c>
      <c r="N135" s="58"/>
      <c r="O135" s="58">
        <v>33</v>
      </c>
      <c r="P135" s="58">
        <v>32</v>
      </c>
      <c r="Q135" s="58"/>
      <c r="R135" s="58"/>
      <c r="S135" s="58"/>
      <c r="T135" s="58"/>
      <c r="U135" s="58"/>
      <c r="V135" s="59"/>
      <c r="W135" s="58"/>
      <c r="X135" s="61"/>
      <c r="Y135" s="53">
        <f>COUNT(D135:W135)</f>
        <v>7</v>
      </c>
      <c r="Z135" s="54">
        <f>IF(Y135=0,0,AVERAGE(D135:W135))</f>
        <v>32.714285714285715</v>
      </c>
      <c r="AA135" s="54">
        <f>IF(Y135=0,0,IF(Y135&gt;7,AVERAGE(LARGE(D135:W135,{1,2,3,4,5,6,7,8})),0))</f>
        <v>0</v>
      </c>
      <c r="AB135" s="54">
        <f>IF(Y135=0,0,IF(Y135&gt;7,SUM(LARGE(D135:W135,{1,2,3,4,5,6,7,8})),0))</f>
        <v>0</v>
      </c>
      <c r="AC135" s="193"/>
      <c r="AD135" s="193"/>
      <c r="AE135" s="193"/>
      <c r="AF135" s="193"/>
      <c r="AG135" s="193"/>
      <c r="AH135" s="193"/>
      <c r="AI135" s="193"/>
      <c r="AJ135" s="193"/>
      <c r="AK135" s="193"/>
      <c r="AL135" s="193"/>
    </row>
    <row r="136" spans="1:38" ht="15.75">
      <c r="A136" s="55" t="s">
        <v>376</v>
      </c>
      <c r="B136" s="62" t="s">
        <v>10</v>
      </c>
      <c r="C136" s="63" t="s">
        <v>53</v>
      </c>
      <c r="D136" s="58"/>
      <c r="E136" s="58">
        <v>18</v>
      </c>
      <c r="F136" s="58">
        <v>19</v>
      </c>
      <c r="G136" s="58"/>
      <c r="H136" s="58"/>
      <c r="I136" s="58"/>
      <c r="J136" s="58"/>
      <c r="K136" s="58">
        <v>27</v>
      </c>
      <c r="L136" s="209"/>
      <c r="M136" s="243">
        <v>25</v>
      </c>
      <c r="N136" s="58"/>
      <c r="O136" s="58">
        <v>31</v>
      </c>
      <c r="P136" s="58">
        <v>31</v>
      </c>
      <c r="Q136" s="58">
        <v>34</v>
      </c>
      <c r="R136" s="58"/>
      <c r="S136" s="58"/>
      <c r="T136" s="58"/>
      <c r="U136" s="58"/>
      <c r="V136" s="59"/>
      <c r="W136" s="58"/>
      <c r="X136" s="61"/>
      <c r="Y136" s="53">
        <f>COUNT(D136:W136)</f>
        <v>7</v>
      </c>
      <c r="Z136" s="54">
        <f>IF(Y136=0,0,AVERAGE(D136:W136))</f>
        <v>26.428571428571427</v>
      </c>
      <c r="AA136" s="54">
        <f>IF(Y136=0,0,IF(Y136&gt;7,AVERAGE(LARGE(D136:W136,{1,2,3,4,5,6,7,8})),0))</f>
        <v>0</v>
      </c>
      <c r="AB136" s="54">
        <f>IF(Y136=0,0,IF(Y136&gt;7,SUM(LARGE(D136:W136,{1,2,3,4,5,6,7,8})),0))</f>
        <v>0</v>
      </c>
      <c r="AC136" s="193"/>
      <c r="AD136" s="193"/>
      <c r="AE136" s="193"/>
      <c r="AF136" s="193"/>
      <c r="AG136" s="193"/>
      <c r="AH136" s="193"/>
      <c r="AI136" s="193"/>
      <c r="AJ136" s="193"/>
      <c r="AK136" s="193"/>
      <c r="AL136" s="193"/>
    </row>
    <row r="137" spans="1:38" ht="15.75">
      <c r="A137" s="55" t="s">
        <v>114</v>
      </c>
      <c r="B137" s="62" t="s">
        <v>10</v>
      </c>
      <c r="C137" s="63" t="s">
        <v>53</v>
      </c>
      <c r="D137" s="58"/>
      <c r="E137" s="58">
        <v>24</v>
      </c>
      <c r="F137" s="58">
        <v>26</v>
      </c>
      <c r="G137" s="58"/>
      <c r="H137" s="58">
        <v>24</v>
      </c>
      <c r="I137" s="58"/>
      <c r="J137" s="58"/>
      <c r="K137" s="58">
        <v>33</v>
      </c>
      <c r="L137" s="209">
        <v>28</v>
      </c>
      <c r="M137" s="243">
        <v>18</v>
      </c>
      <c r="N137" s="58"/>
      <c r="O137" s="58"/>
      <c r="P137" s="58"/>
      <c r="Q137" s="58"/>
      <c r="R137" s="58"/>
      <c r="S137" s="58"/>
      <c r="T137" s="58"/>
      <c r="U137" s="58"/>
      <c r="V137" s="59">
        <v>29</v>
      </c>
      <c r="W137" s="58"/>
      <c r="X137" s="61"/>
      <c r="Y137" s="53">
        <f>COUNT(D137:W137)</f>
        <v>7</v>
      </c>
      <c r="Z137" s="54">
        <f>IF(Y137=0,0,AVERAGE(D137:W137))</f>
        <v>26</v>
      </c>
      <c r="AA137" s="54">
        <f>IF(Y137=0,0,IF(Y137&gt;7,AVERAGE(LARGE(D137:W137,{1,2,3,4,5,6,7,8})),0))</f>
        <v>0</v>
      </c>
      <c r="AB137" s="54">
        <f>IF(Y137=0,0,IF(Y137&gt;7,SUM(LARGE(D137:W137,{1,2,3,4,5,6,7,8})),0))</f>
        <v>0</v>
      </c>
      <c r="AC137" s="193"/>
      <c r="AD137" s="193"/>
      <c r="AE137" s="193"/>
      <c r="AF137" s="193"/>
      <c r="AG137" s="193"/>
      <c r="AH137" s="193"/>
      <c r="AI137" s="193"/>
      <c r="AJ137" s="193"/>
      <c r="AK137" s="193"/>
      <c r="AL137" s="193"/>
    </row>
    <row r="138" spans="1:38" ht="15.75">
      <c r="A138" s="55" t="s">
        <v>394</v>
      </c>
      <c r="B138" s="62" t="s">
        <v>10</v>
      </c>
      <c r="C138" s="63" t="s">
        <v>53</v>
      </c>
      <c r="D138" s="58">
        <v>36</v>
      </c>
      <c r="E138" s="58"/>
      <c r="F138" s="58">
        <v>41</v>
      </c>
      <c r="G138" s="58">
        <v>41</v>
      </c>
      <c r="H138" s="58"/>
      <c r="I138" s="58"/>
      <c r="J138" s="58"/>
      <c r="K138" s="58"/>
      <c r="L138" s="209"/>
      <c r="M138" s="243">
        <v>38</v>
      </c>
      <c r="N138" s="58"/>
      <c r="O138" s="58">
        <v>31</v>
      </c>
      <c r="P138" s="58"/>
      <c r="Q138" s="58"/>
      <c r="R138" s="58"/>
      <c r="S138" s="58"/>
      <c r="T138" s="58"/>
      <c r="U138" s="58"/>
      <c r="V138" s="59">
        <v>36</v>
      </c>
      <c r="W138" s="58"/>
      <c r="X138" s="61"/>
      <c r="Y138" s="53">
        <f>COUNT(D138:W138)</f>
        <v>6</v>
      </c>
      <c r="Z138" s="54">
        <f>IF(Y138=0,0,AVERAGE(D138:W138))</f>
        <v>37.166666666666664</v>
      </c>
      <c r="AA138" s="54">
        <f>IF(Y138=0,0,IF(Y138&gt;7,AVERAGE(LARGE(D138:W138,{1,2,3,4,5,6,7,8})),0))</f>
        <v>0</v>
      </c>
      <c r="AB138" s="54">
        <f>IF(Y138=0,0,IF(Y138&gt;7,SUM(LARGE(D138:W138,{1,2,3,4,5,6,7,8})),0))</f>
        <v>0</v>
      </c>
      <c r="AC138" s="193"/>
      <c r="AD138" s="193"/>
      <c r="AE138" s="193"/>
      <c r="AF138" s="193"/>
      <c r="AG138" s="193"/>
      <c r="AH138" s="193"/>
      <c r="AI138" s="193"/>
      <c r="AJ138" s="193"/>
      <c r="AK138" s="193"/>
      <c r="AL138" s="193"/>
    </row>
    <row r="139" spans="1:38" ht="15.75">
      <c r="A139" s="55" t="s">
        <v>371</v>
      </c>
      <c r="B139" s="62" t="s">
        <v>10</v>
      </c>
      <c r="C139" s="63" t="s">
        <v>53</v>
      </c>
      <c r="D139" s="58"/>
      <c r="E139" s="58">
        <v>41</v>
      </c>
      <c r="F139" s="58">
        <v>42</v>
      </c>
      <c r="G139" s="58"/>
      <c r="H139" s="58"/>
      <c r="I139" s="58"/>
      <c r="J139" s="58"/>
      <c r="K139" s="58">
        <v>34</v>
      </c>
      <c r="L139" s="209"/>
      <c r="M139" s="243"/>
      <c r="N139" s="58"/>
      <c r="O139" s="58"/>
      <c r="P139" s="58"/>
      <c r="Q139" s="58"/>
      <c r="R139" s="58"/>
      <c r="S139" s="58"/>
      <c r="T139" s="58"/>
      <c r="U139" s="58"/>
      <c r="V139" s="59">
        <v>36</v>
      </c>
      <c r="W139" s="58"/>
      <c r="X139" s="61"/>
      <c r="Y139" s="53">
        <f>COUNT(D139:W139)</f>
        <v>4</v>
      </c>
      <c r="Z139" s="54">
        <f>IF(Y139=0,0,AVERAGE(D139:W139))</f>
        <v>38.25</v>
      </c>
      <c r="AA139" s="54">
        <f>IF(Y139=0,0,IF(Y139&gt;7,AVERAGE(LARGE(D139:W139,{1,2,3,4,5,6,7,8})),0))</f>
        <v>0</v>
      </c>
      <c r="AB139" s="54">
        <f>IF(Y139=0,0,IF(Y139&gt;7,SUM(LARGE(D139:W139,{1,2,3,4,5,6,7,8})),0))</f>
        <v>0</v>
      </c>
      <c r="AC139" s="193"/>
      <c r="AD139" s="193"/>
      <c r="AE139" s="193"/>
      <c r="AF139" s="193"/>
      <c r="AG139" s="193"/>
      <c r="AH139" s="193"/>
      <c r="AI139" s="193"/>
      <c r="AJ139" s="193"/>
      <c r="AK139" s="193"/>
      <c r="AL139" s="193"/>
    </row>
    <row r="140" spans="1:38" ht="15.75">
      <c r="A140" s="55" t="s">
        <v>378</v>
      </c>
      <c r="B140" s="62" t="s">
        <v>10</v>
      </c>
      <c r="C140" s="63" t="s">
        <v>53</v>
      </c>
      <c r="D140" s="58"/>
      <c r="E140" s="58">
        <v>31</v>
      </c>
      <c r="F140" s="58">
        <v>36</v>
      </c>
      <c r="G140" s="58"/>
      <c r="H140" s="58"/>
      <c r="I140" s="58"/>
      <c r="J140" s="58"/>
      <c r="K140" s="58">
        <v>38</v>
      </c>
      <c r="L140" s="209"/>
      <c r="M140" s="243"/>
      <c r="N140" s="58"/>
      <c r="O140" s="58"/>
      <c r="P140" s="58"/>
      <c r="Q140" s="58"/>
      <c r="R140" s="58"/>
      <c r="S140" s="58"/>
      <c r="T140" s="58"/>
      <c r="U140" s="58"/>
      <c r="V140" s="59">
        <v>35</v>
      </c>
      <c r="W140" s="58"/>
      <c r="X140" s="61"/>
      <c r="Y140" s="53">
        <f>COUNT(D140:W140)</f>
        <v>4</v>
      </c>
      <c r="Z140" s="54">
        <f>IF(Y140=0,0,AVERAGE(D140:W140))</f>
        <v>35</v>
      </c>
      <c r="AA140" s="54">
        <f>IF(Y140=0,0,IF(Y140&gt;7,AVERAGE(LARGE(D140:W140,{1,2,3,4,5,6,7,8})),0))</f>
        <v>0</v>
      </c>
      <c r="AB140" s="54">
        <f>IF(Y140=0,0,IF(Y140&gt;7,SUM(LARGE(D140:W140,{1,2,3,4,5,6,7,8})),0))</f>
        <v>0</v>
      </c>
      <c r="AC140" s="193"/>
      <c r="AD140" s="193"/>
      <c r="AE140" s="193"/>
      <c r="AF140" s="193"/>
      <c r="AG140" s="193"/>
      <c r="AH140" s="193"/>
      <c r="AI140" s="193"/>
      <c r="AJ140" s="193"/>
      <c r="AK140" s="193"/>
      <c r="AL140" s="193"/>
    </row>
    <row r="141" spans="1:38" ht="15.75">
      <c r="A141" s="55" t="s">
        <v>396</v>
      </c>
      <c r="B141" s="62" t="s">
        <v>10</v>
      </c>
      <c r="C141" s="63" t="s">
        <v>53</v>
      </c>
      <c r="D141" s="58"/>
      <c r="E141" s="58"/>
      <c r="F141" s="58">
        <v>35</v>
      </c>
      <c r="G141" s="58">
        <v>31</v>
      </c>
      <c r="H141" s="58">
        <v>34</v>
      </c>
      <c r="I141" s="58"/>
      <c r="J141" s="58"/>
      <c r="K141" s="58"/>
      <c r="L141" s="209"/>
      <c r="M141" s="243"/>
      <c r="N141" s="58"/>
      <c r="O141" s="58"/>
      <c r="P141" s="58">
        <v>30</v>
      </c>
      <c r="Q141" s="58"/>
      <c r="R141" s="58"/>
      <c r="S141" s="58"/>
      <c r="T141" s="58"/>
      <c r="U141" s="58"/>
      <c r="V141" s="59"/>
      <c r="W141" s="58"/>
      <c r="X141" s="60"/>
      <c r="Y141" s="53">
        <f>COUNT(D141:W141)</f>
        <v>4</v>
      </c>
      <c r="Z141" s="54">
        <f>IF(Y141=0,0,AVERAGE(D141:W141))</f>
        <v>32.5</v>
      </c>
      <c r="AA141" s="54">
        <f>IF(Y141=0,0,IF(Y141&gt;7,AVERAGE(LARGE(D141:W141,{1,2,3,4,5,6,7,8})),0))</f>
        <v>0</v>
      </c>
      <c r="AB141" s="54">
        <f>IF(Y141=0,0,IF(Y141&gt;7,SUM(LARGE(D141:W141,{1,2,3,4,5,6,7,8})),0))</f>
        <v>0</v>
      </c>
      <c r="AC141" s="193"/>
      <c r="AD141" s="193"/>
      <c r="AE141" s="193"/>
      <c r="AF141" s="193"/>
      <c r="AG141" s="193"/>
      <c r="AH141" s="193"/>
      <c r="AI141" s="193"/>
      <c r="AJ141" s="193"/>
      <c r="AK141" s="193"/>
      <c r="AL141" s="193"/>
    </row>
    <row r="142" spans="1:38" ht="15.75">
      <c r="A142" s="55" t="s">
        <v>140</v>
      </c>
      <c r="B142" s="62" t="s">
        <v>10</v>
      </c>
      <c r="C142" s="63" t="s">
        <v>53</v>
      </c>
      <c r="D142" s="58">
        <v>36</v>
      </c>
      <c r="E142" s="58"/>
      <c r="F142" s="58">
        <v>44</v>
      </c>
      <c r="G142" s="58"/>
      <c r="H142" s="58"/>
      <c r="I142" s="58"/>
      <c r="J142" s="58"/>
      <c r="K142" s="58"/>
      <c r="L142" s="209"/>
      <c r="M142" s="243"/>
      <c r="N142" s="58"/>
      <c r="O142" s="58"/>
      <c r="P142" s="58"/>
      <c r="Q142" s="58"/>
      <c r="R142" s="58"/>
      <c r="S142" s="58"/>
      <c r="T142" s="58"/>
      <c r="U142" s="58"/>
      <c r="V142" s="59">
        <v>43</v>
      </c>
      <c r="W142" s="58"/>
      <c r="X142" s="61"/>
      <c r="Y142" s="53">
        <f>COUNT(D142:W142)</f>
        <v>3</v>
      </c>
      <c r="Z142" s="54">
        <f>IF(Y142=0,0,AVERAGE(D142:W142))</f>
        <v>41</v>
      </c>
      <c r="AA142" s="54">
        <f>IF(Y142=0,0,IF(Y142&gt;7,AVERAGE(LARGE(D142:W142,{1,2,3,4,5,6,7,8})),0))</f>
        <v>0</v>
      </c>
      <c r="AB142" s="54">
        <f>IF(Y142=0,0,IF(Y142&gt;7,SUM(LARGE(D142:W142,{1,2,3,4,5,6,7,8})),0))</f>
        <v>0</v>
      </c>
      <c r="AC142" s="193"/>
      <c r="AD142" s="193"/>
      <c r="AE142" s="193"/>
      <c r="AF142" s="193"/>
      <c r="AG142" s="193"/>
      <c r="AH142" s="193"/>
      <c r="AI142" s="193"/>
      <c r="AJ142" s="193"/>
      <c r="AK142" s="193"/>
      <c r="AL142" s="193"/>
    </row>
    <row r="143" spans="1:38" ht="15.75">
      <c r="A143" s="55" t="s">
        <v>138</v>
      </c>
      <c r="B143" s="62" t="s">
        <v>10</v>
      </c>
      <c r="C143" s="63" t="s">
        <v>53</v>
      </c>
      <c r="D143" s="58"/>
      <c r="E143" s="58"/>
      <c r="F143" s="58"/>
      <c r="G143" s="58">
        <v>39</v>
      </c>
      <c r="H143" s="58"/>
      <c r="I143" s="58"/>
      <c r="J143" s="58"/>
      <c r="K143" s="58"/>
      <c r="L143" s="209"/>
      <c r="M143" s="243">
        <v>34</v>
      </c>
      <c r="N143" s="58"/>
      <c r="O143" s="58">
        <v>34</v>
      </c>
      <c r="P143" s="58"/>
      <c r="Q143" s="58"/>
      <c r="R143" s="58"/>
      <c r="S143" s="58"/>
      <c r="T143" s="58"/>
      <c r="U143" s="58"/>
      <c r="V143" s="59"/>
      <c r="W143" s="58"/>
      <c r="X143" s="61"/>
      <c r="Y143" s="53">
        <f>COUNT(D143:W143)</f>
        <v>3</v>
      </c>
      <c r="Z143" s="54">
        <f>IF(Y143=0,0,AVERAGE(D143:W143))</f>
        <v>35.666666666666664</v>
      </c>
      <c r="AA143" s="54">
        <f>IF(Y143=0,0,IF(Y143&gt;7,AVERAGE(LARGE(D143:W143,{1,2,3,4,5,6,7,8})),0))</f>
        <v>0</v>
      </c>
      <c r="AB143" s="54">
        <f>IF(Y143=0,0,IF(Y143&gt;7,SUM(LARGE(D143:W143,{1,2,3,4,5,6,7,8})),0))</f>
        <v>0</v>
      </c>
      <c r="AC143" s="193"/>
      <c r="AD143" s="193"/>
      <c r="AE143" s="193"/>
      <c r="AF143" s="193"/>
      <c r="AG143" s="193"/>
      <c r="AH143" s="193"/>
      <c r="AI143" s="193"/>
      <c r="AJ143" s="193"/>
      <c r="AK143" s="193"/>
      <c r="AL143" s="193"/>
    </row>
    <row r="144" spans="1:38" ht="15.75">
      <c r="A144" s="55" t="s">
        <v>440</v>
      </c>
      <c r="B144" s="62" t="s">
        <v>10</v>
      </c>
      <c r="C144" s="63" t="s">
        <v>53</v>
      </c>
      <c r="D144" s="58"/>
      <c r="E144" s="58">
        <v>42</v>
      </c>
      <c r="F144" s="58">
        <v>35</v>
      </c>
      <c r="G144" s="58"/>
      <c r="H144" s="58"/>
      <c r="I144" s="58"/>
      <c r="J144" s="58"/>
      <c r="K144" s="58"/>
      <c r="L144" s="209"/>
      <c r="M144" s="243"/>
      <c r="N144" s="58"/>
      <c r="O144" s="58"/>
      <c r="P144" s="58"/>
      <c r="Q144" s="58"/>
      <c r="R144" s="58"/>
      <c r="S144" s="58"/>
      <c r="T144" s="58"/>
      <c r="U144" s="58"/>
      <c r="V144" s="59"/>
      <c r="W144" s="58"/>
      <c r="X144" s="61"/>
      <c r="Y144" s="53">
        <f>COUNT(D144:W144)</f>
        <v>2</v>
      </c>
      <c r="Z144" s="54">
        <f>IF(Y144=0,0,AVERAGE(D144:W144))</f>
        <v>38.5</v>
      </c>
      <c r="AA144" s="54">
        <f>IF(Y144=0,0,IF(Y144&gt;7,AVERAGE(LARGE(D144:W144,{1,2,3,4,5,6,7,8})),0))</f>
        <v>0</v>
      </c>
      <c r="AB144" s="54">
        <f>IF(Y144=0,0,IF(Y144&gt;7,SUM(LARGE(D144:W144,{1,2,3,4,5,6,7,8})),0))</f>
        <v>0</v>
      </c>
      <c r="AC144" s="193"/>
      <c r="AD144" s="193"/>
      <c r="AE144" s="193"/>
      <c r="AF144" s="193"/>
      <c r="AG144" s="193"/>
      <c r="AH144" s="193"/>
      <c r="AI144" s="193"/>
      <c r="AJ144" s="193"/>
      <c r="AK144" s="193"/>
      <c r="AL144" s="193"/>
    </row>
    <row r="145" spans="1:38" ht="15.75">
      <c r="A145" s="55" t="s">
        <v>487</v>
      </c>
      <c r="B145" s="62" t="s">
        <v>10</v>
      </c>
      <c r="C145" s="63" t="s">
        <v>53</v>
      </c>
      <c r="D145" s="58"/>
      <c r="E145" s="58"/>
      <c r="F145" s="58"/>
      <c r="G145" s="58"/>
      <c r="H145" s="58"/>
      <c r="I145" s="58"/>
      <c r="J145" s="58"/>
      <c r="K145" s="58"/>
      <c r="L145" s="209"/>
      <c r="M145" s="243"/>
      <c r="N145" s="58"/>
      <c r="O145" s="58">
        <v>35</v>
      </c>
      <c r="P145" s="58"/>
      <c r="Q145" s="58"/>
      <c r="R145" s="58"/>
      <c r="S145" s="58"/>
      <c r="T145" s="58"/>
      <c r="U145" s="58"/>
      <c r="V145" s="59">
        <v>39</v>
      </c>
      <c r="W145" s="69"/>
      <c r="X145" s="61"/>
      <c r="Y145" s="53">
        <f>COUNT(D145:W145)</f>
        <v>2</v>
      </c>
      <c r="Z145" s="54">
        <f>IF(Y145=0,0,AVERAGE(D145:W145))</f>
        <v>37</v>
      </c>
      <c r="AA145" s="54">
        <f>IF(Y145=0,0,IF(Y145&gt;7,AVERAGE(LARGE(D145:W145,{1,2,3,4,5,6,7,8})),0))</f>
        <v>0</v>
      </c>
      <c r="AB145" s="54">
        <f>IF(Y145=0,0,IF(Y145&gt;7,SUM(LARGE(D145:W145,{1,2,3,4,5,6,7,8})),0))</f>
        <v>0</v>
      </c>
      <c r="AC145" s="193"/>
      <c r="AD145" s="193"/>
      <c r="AE145" s="193"/>
      <c r="AF145" s="193"/>
      <c r="AG145" s="193"/>
      <c r="AH145" s="193"/>
      <c r="AI145" s="193"/>
      <c r="AJ145" s="193"/>
      <c r="AK145" s="193"/>
      <c r="AL145" s="193"/>
    </row>
    <row r="146" spans="1:38" ht="15.75">
      <c r="A146" s="55" t="s">
        <v>415</v>
      </c>
      <c r="B146" s="62" t="s">
        <v>10</v>
      </c>
      <c r="C146" s="63" t="s">
        <v>53</v>
      </c>
      <c r="D146" s="58"/>
      <c r="E146" s="58"/>
      <c r="F146" s="58"/>
      <c r="G146" s="58"/>
      <c r="H146" s="58"/>
      <c r="I146" s="58"/>
      <c r="J146" s="58"/>
      <c r="K146" s="58">
        <v>37</v>
      </c>
      <c r="L146" s="209"/>
      <c r="M146" s="243"/>
      <c r="N146" s="58">
        <v>34</v>
      </c>
      <c r="O146" s="58"/>
      <c r="P146" s="58"/>
      <c r="Q146" s="58"/>
      <c r="R146" s="58"/>
      <c r="S146" s="58"/>
      <c r="T146" s="58"/>
      <c r="U146" s="58"/>
      <c r="V146" s="59"/>
      <c r="W146" s="58"/>
      <c r="X146" s="61"/>
      <c r="Y146" s="53">
        <f>COUNT(D146:W146)</f>
        <v>2</v>
      </c>
      <c r="Z146" s="54">
        <f>IF(Y146=0,0,AVERAGE(D146:W146))</f>
        <v>35.5</v>
      </c>
      <c r="AA146" s="54">
        <f>IF(Y146=0,0,IF(Y146&gt;7,AVERAGE(LARGE(D146:W146,{1,2,3,4,5,6,7,8})),0))</f>
        <v>0</v>
      </c>
      <c r="AB146" s="54">
        <f>IF(Y146=0,0,IF(Y146&gt;7,SUM(LARGE(D146:W146,{1,2,3,4,5,6,7,8})),0))</f>
        <v>0</v>
      </c>
      <c r="AC146" s="193"/>
      <c r="AD146" s="193"/>
      <c r="AE146" s="193"/>
      <c r="AF146" s="193"/>
      <c r="AG146" s="193"/>
      <c r="AH146" s="193"/>
      <c r="AI146" s="193"/>
      <c r="AJ146" s="193"/>
      <c r="AK146" s="193"/>
      <c r="AL146" s="193"/>
    </row>
    <row r="147" spans="1:38" ht="15.75">
      <c r="A147" s="55" t="s">
        <v>293</v>
      </c>
      <c r="B147" s="62" t="s">
        <v>10</v>
      </c>
      <c r="C147" s="63" t="s">
        <v>53</v>
      </c>
      <c r="D147" s="58"/>
      <c r="E147" s="58"/>
      <c r="F147" s="58">
        <v>29</v>
      </c>
      <c r="G147" s="58"/>
      <c r="H147" s="58"/>
      <c r="I147" s="58"/>
      <c r="J147" s="58"/>
      <c r="K147" s="58"/>
      <c r="L147" s="209"/>
      <c r="M147" s="243"/>
      <c r="N147" s="58">
        <v>28</v>
      </c>
      <c r="O147" s="58"/>
      <c r="P147" s="58"/>
      <c r="Q147" s="58"/>
      <c r="R147" s="58"/>
      <c r="S147" s="58"/>
      <c r="T147" s="58"/>
      <c r="U147" s="58"/>
      <c r="V147" s="59"/>
      <c r="W147" s="58"/>
      <c r="X147" s="61"/>
      <c r="Y147" s="53">
        <f>COUNT(D147:W147)</f>
        <v>2</v>
      </c>
      <c r="Z147" s="54">
        <f>IF(Y147=0,0,AVERAGE(D147:W147))</f>
        <v>28.5</v>
      </c>
      <c r="AA147" s="54">
        <f>IF(Y147=0,0,IF(Y147&gt;7,AVERAGE(LARGE(D147:W147,{1,2,3,4,5,6,7,8})),0))</f>
        <v>0</v>
      </c>
      <c r="AB147" s="54">
        <f>IF(Y147=0,0,IF(Y147&gt;7,SUM(LARGE(D147:W147,{1,2,3,4,5,6,7,8})),0))</f>
        <v>0</v>
      </c>
      <c r="AC147" s="193"/>
      <c r="AD147" s="193"/>
      <c r="AE147" s="193"/>
      <c r="AF147" s="193"/>
      <c r="AG147" s="193"/>
      <c r="AH147" s="193"/>
      <c r="AI147" s="193"/>
      <c r="AJ147" s="193"/>
      <c r="AK147" s="193"/>
      <c r="AL147" s="193"/>
    </row>
    <row r="148" spans="1:38" ht="15.75">
      <c r="A148" s="55" t="s">
        <v>273</v>
      </c>
      <c r="B148" s="62" t="s">
        <v>10</v>
      </c>
      <c r="C148" s="63" t="s">
        <v>53</v>
      </c>
      <c r="D148" s="58"/>
      <c r="E148" s="58"/>
      <c r="F148" s="58"/>
      <c r="G148" s="58"/>
      <c r="H148" s="58"/>
      <c r="I148" s="58"/>
      <c r="J148" s="58"/>
      <c r="K148" s="58"/>
      <c r="L148" s="209"/>
      <c r="M148" s="243">
        <v>28</v>
      </c>
      <c r="N148" s="58"/>
      <c r="O148" s="58"/>
      <c r="P148" s="58">
        <v>28</v>
      </c>
      <c r="Q148" s="58"/>
      <c r="R148" s="58"/>
      <c r="S148" s="58"/>
      <c r="T148" s="58"/>
      <c r="U148" s="58"/>
      <c r="V148" s="59"/>
      <c r="W148" s="58"/>
      <c r="X148" s="61"/>
      <c r="Y148" s="53">
        <f>COUNT(D148:W148)</f>
        <v>2</v>
      </c>
      <c r="Z148" s="54">
        <f>IF(Y148=0,0,AVERAGE(D148:W148))</f>
        <v>28</v>
      </c>
      <c r="AA148" s="54">
        <f>IF(Y148=0,0,IF(Y148&gt;7,AVERAGE(LARGE(D148:W148,{1,2,3,4,5,6,7,8})),0))</f>
        <v>0</v>
      </c>
      <c r="AB148" s="54">
        <f>IF(Y148=0,0,IF(Y148&gt;7,SUM(LARGE(D148:W148,{1,2,3,4,5,6,7,8})),0))</f>
        <v>0</v>
      </c>
      <c r="AC148" s="193"/>
      <c r="AD148" s="193"/>
      <c r="AE148" s="193"/>
      <c r="AF148" s="193"/>
      <c r="AG148" s="193"/>
      <c r="AH148" s="193"/>
      <c r="AI148" s="193"/>
      <c r="AJ148" s="193"/>
      <c r="AK148" s="193"/>
      <c r="AL148" s="193"/>
    </row>
    <row r="149" spans="1:38" ht="15.75">
      <c r="A149" s="55" t="s">
        <v>127</v>
      </c>
      <c r="B149" s="62" t="s">
        <v>10</v>
      </c>
      <c r="C149" s="63" t="s">
        <v>53</v>
      </c>
      <c r="D149" s="58"/>
      <c r="E149" s="58"/>
      <c r="F149" s="58"/>
      <c r="G149" s="58"/>
      <c r="H149" s="58"/>
      <c r="I149" s="58"/>
      <c r="J149" s="58"/>
      <c r="K149" s="58"/>
      <c r="L149" s="209"/>
      <c r="M149" s="243">
        <v>24</v>
      </c>
      <c r="N149" s="58"/>
      <c r="O149" s="58"/>
      <c r="P149" s="58">
        <v>29</v>
      </c>
      <c r="Q149" s="58"/>
      <c r="R149" s="58"/>
      <c r="S149" s="58"/>
      <c r="T149" s="58"/>
      <c r="U149" s="58"/>
      <c r="V149" s="59"/>
      <c r="W149" s="58"/>
      <c r="X149" s="61"/>
      <c r="Y149" s="53">
        <f>COUNT(D149:W149)</f>
        <v>2</v>
      </c>
      <c r="Z149" s="54">
        <f>IF(Y149=0,0,AVERAGE(D149:W149))</f>
        <v>26.5</v>
      </c>
      <c r="AA149" s="54">
        <f>IF(Y149=0,0,IF(Y149&gt;7,AVERAGE(LARGE(D149:W149,{1,2,3,4,5,6,7,8})),0))</f>
        <v>0</v>
      </c>
      <c r="AB149" s="54">
        <f>IF(Y149=0,0,IF(Y149&gt;7,SUM(LARGE(D149:W149,{1,2,3,4,5,6,7,8})),0))</f>
        <v>0</v>
      </c>
      <c r="AC149" s="193"/>
      <c r="AD149" s="193"/>
      <c r="AE149" s="193"/>
      <c r="AF149" s="193"/>
      <c r="AG149" s="193"/>
      <c r="AH149" s="193"/>
      <c r="AI149" s="193"/>
      <c r="AJ149" s="193"/>
      <c r="AK149" s="193"/>
      <c r="AL149" s="193"/>
    </row>
    <row r="150" spans="1:38" ht="15.75">
      <c r="A150" s="55" t="s">
        <v>284</v>
      </c>
      <c r="B150" s="62" t="s">
        <v>10</v>
      </c>
      <c r="C150" s="63" t="s">
        <v>53</v>
      </c>
      <c r="D150" s="58"/>
      <c r="E150" s="58"/>
      <c r="F150" s="58"/>
      <c r="G150" s="58"/>
      <c r="H150" s="58"/>
      <c r="I150" s="58">
        <v>40</v>
      </c>
      <c r="J150" s="58"/>
      <c r="K150" s="58"/>
      <c r="L150" s="209"/>
      <c r="M150" s="243"/>
      <c r="N150" s="58"/>
      <c r="O150" s="58"/>
      <c r="P150" s="58"/>
      <c r="Q150" s="58"/>
      <c r="R150" s="58"/>
      <c r="S150" s="58"/>
      <c r="T150" s="58"/>
      <c r="U150" s="58"/>
      <c r="V150" s="59"/>
      <c r="W150" s="58"/>
      <c r="X150" s="61"/>
      <c r="Y150" s="53">
        <f>COUNT(D150:W150)</f>
        <v>1</v>
      </c>
      <c r="Z150" s="54">
        <f>IF(Y150=0,0,AVERAGE(D150:W150))</f>
        <v>40</v>
      </c>
      <c r="AA150" s="54">
        <f>IF(Y150=0,0,IF(Y150&gt;7,AVERAGE(LARGE(D150:W150,{1,2,3,4,5,6,7,8})),0))</f>
        <v>0</v>
      </c>
      <c r="AB150" s="54">
        <f>IF(Y150=0,0,IF(Y150&gt;7,SUM(LARGE(D150:W150,{1,2,3,4,5,6,7,8})),0))</f>
        <v>0</v>
      </c>
      <c r="AC150" s="193"/>
      <c r="AD150" s="193"/>
      <c r="AE150" s="193"/>
      <c r="AF150" s="193"/>
      <c r="AG150" s="193"/>
      <c r="AH150" s="193"/>
      <c r="AI150" s="193"/>
      <c r="AJ150" s="193"/>
      <c r="AK150" s="193"/>
      <c r="AL150" s="193"/>
    </row>
    <row r="151" spans="1:38" ht="15.75">
      <c r="A151" s="55" t="s">
        <v>466</v>
      </c>
      <c r="B151" s="62" t="s">
        <v>10</v>
      </c>
      <c r="C151" s="63" t="s">
        <v>53</v>
      </c>
      <c r="D151" s="58"/>
      <c r="E151" s="58"/>
      <c r="F151" s="58"/>
      <c r="G151" s="58"/>
      <c r="H151" s="58">
        <v>37</v>
      </c>
      <c r="I151" s="58"/>
      <c r="J151" s="58"/>
      <c r="K151" s="58"/>
      <c r="L151" s="209"/>
      <c r="M151" s="243"/>
      <c r="N151" s="58"/>
      <c r="O151" s="58"/>
      <c r="P151" s="58"/>
      <c r="Q151" s="58"/>
      <c r="R151" s="58"/>
      <c r="S151" s="58"/>
      <c r="T151" s="58"/>
      <c r="U151" s="58"/>
      <c r="V151" s="59"/>
      <c r="W151" s="58"/>
      <c r="X151" s="61"/>
      <c r="Y151" s="53">
        <f>COUNT(D151:W151)</f>
        <v>1</v>
      </c>
      <c r="Z151" s="54">
        <f>IF(Y151=0,0,AVERAGE(D151:W151))</f>
        <v>37</v>
      </c>
      <c r="AA151" s="54">
        <f>IF(Y151=0,0,IF(Y151&gt;7,AVERAGE(LARGE(D151:W151,{1,2,3,4,5,6,7,8})),0))</f>
        <v>0</v>
      </c>
      <c r="AB151" s="54">
        <f>IF(Y151=0,0,IF(Y151&gt;7,SUM(LARGE(D151:W151,{1,2,3,4,5,6,7,8})),0))</f>
        <v>0</v>
      </c>
      <c r="AC151" s="193"/>
      <c r="AD151" s="193"/>
      <c r="AE151" s="193"/>
      <c r="AF151" s="193"/>
      <c r="AG151" s="193"/>
      <c r="AH151" s="193"/>
      <c r="AI151" s="193"/>
      <c r="AJ151" s="193"/>
      <c r="AK151" s="193"/>
      <c r="AL151" s="193"/>
    </row>
    <row r="152" spans="1:38" ht="15.75">
      <c r="A152" s="55" t="s">
        <v>467</v>
      </c>
      <c r="B152" s="62" t="s">
        <v>10</v>
      </c>
      <c r="C152" s="63" t="s">
        <v>53</v>
      </c>
      <c r="D152" s="58"/>
      <c r="E152" s="58"/>
      <c r="F152" s="58"/>
      <c r="G152" s="58"/>
      <c r="H152" s="58">
        <v>32</v>
      </c>
      <c r="I152" s="58"/>
      <c r="J152" s="58"/>
      <c r="K152" s="58"/>
      <c r="L152" s="209"/>
      <c r="M152" s="243"/>
      <c r="N152" s="58"/>
      <c r="O152" s="58"/>
      <c r="P152" s="58"/>
      <c r="Q152" s="58"/>
      <c r="R152" s="58"/>
      <c r="S152" s="58"/>
      <c r="T152" s="58"/>
      <c r="U152" s="58"/>
      <c r="V152" s="59"/>
      <c r="W152" s="58"/>
      <c r="X152" s="61"/>
      <c r="Y152" s="53">
        <f>COUNT(D152:W152)</f>
        <v>1</v>
      </c>
      <c r="Z152" s="54">
        <f>IF(Y152=0,0,AVERAGE(D152:W152))</f>
        <v>32</v>
      </c>
      <c r="AA152" s="54">
        <f>IF(Y152=0,0,IF(Y152&gt;7,AVERAGE(LARGE(D152:W152,{1,2,3,4,5,6,7,8})),0))</f>
        <v>0</v>
      </c>
      <c r="AB152" s="54">
        <f>IF(Y152=0,0,IF(Y152&gt;7,SUM(LARGE(D152:W152,{1,2,3,4,5,6,7,8})),0))</f>
        <v>0</v>
      </c>
      <c r="AC152" s="193"/>
      <c r="AD152" s="193"/>
      <c r="AE152" s="193"/>
      <c r="AF152" s="193"/>
      <c r="AG152" s="193"/>
      <c r="AH152" s="193"/>
      <c r="AI152" s="193"/>
      <c r="AJ152" s="193"/>
      <c r="AK152" s="193"/>
      <c r="AL152" s="193"/>
    </row>
    <row r="153" spans="1:38" ht="15.75">
      <c r="A153" s="267" t="s">
        <v>560</v>
      </c>
      <c r="B153" s="265" t="s">
        <v>10</v>
      </c>
      <c r="C153" s="268" t="s">
        <v>53</v>
      </c>
      <c r="D153" s="58"/>
      <c r="E153" s="58"/>
      <c r="F153" s="58"/>
      <c r="G153" s="58"/>
      <c r="H153" s="58"/>
      <c r="I153" s="58"/>
      <c r="J153" s="58"/>
      <c r="K153" s="58"/>
      <c r="L153" s="209"/>
      <c r="M153" s="243"/>
      <c r="N153" s="58"/>
      <c r="O153" s="58"/>
      <c r="P153" s="269">
        <v>26</v>
      </c>
      <c r="Q153" s="58"/>
      <c r="R153" s="58"/>
      <c r="S153" s="58"/>
      <c r="T153" s="58"/>
      <c r="U153" s="58"/>
      <c r="V153" s="59"/>
      <c r="W153" s="69"/>
      <c r="X153" s="61"/>
      <c r="Y153" s="53">
        <f>COUNT(D153:W153)</f>
        <v>1</v>
      </c>
      <c r="Z153" s="54">
        <f>IF(Y153=0,0,AVERAGE(D153:W153))</f>
        <v>26</v>
      </c>
      <c r="AA153" s="54">
        <f>IF(Y153=0,0,IF(Y153&gt;7,AVERAGE(LARGE(D153:W153,{1,2,3,4,5,6,7,8})),0))</f>
        <v>0</v>
      </c>
      <c r="AB153" s="54">
        <f>IF(Y153=0,0,IF(Y153&gt;7,SUM(LARGE(D153:W153,{1,2,3,4,5,6,7,8})),0))</f>
        <v>0</v>
      </c>
      <c r="AC153" s="193"/>
      <c r="AD153" s="193"/>
      <c r="AE153" s="193"/>
      <c r="AF153" s="193"/>
      <c r="AG153" s="193"/>
      <c r="AH153" s="193"/>
      <c r="AI153" s="193"/>
      <c r="AJ153" s="193"/>
      <c r="AK153" s="193"/>
      <c r="AL153" s="193"/>
    </row>
    <row r="154" spans="1:38" ht="15.75">
      <c r="A154" s="64" t="s">
        <v>546</v>
      </c>
      <c r="B154" s="61" t="s">
        <v>10</v>
      </c>
      <c r="C154" s="63" t="s">
        <v>53</v>
      </c>
      <c r="D154" s="58"/>
      <c r="E154" s="58"/>
      <c r="F154" s="58"/>
      <c r="G154" s="58"/>
      <c r="H154" s="58"/>
      <c r="I154" s="58"/>
      <c r="J154" s="58"/>
      <c r="K154" s="58"/>
      <c r="L154" s="209"/>
      <c r="M154" s="243">
        <v>23</v>
      </c>
      <c r="N154" s="58"/>
      <c r="O154" s="58"/>
      <c r="P154" s="58"/>
      <c r="Q154" s="58"/>
      <c r="R154" s="58"/>
      <c r="S154" s="58"/>
      <c r="T154" s="58"/>
      <c r="U154" s="58"/>
      <c r="V154" s="59"/>
      <c r="W154" s="58"/>
      <c r="X154" s="61"/>
      <c r="Y154" s="53">
        <f>COUNT(D154:W154)</f>
        <v>1</v>
      </c>
      <c r="Z154" s="54">
        <f>IF(Y154=0,0,AVERAGE(D154:W154))</f>
        <v>23</v>
      </c>
      <c r="AA154" s="54">
        <f>IF(Y154=0,0,IF(Y154&gt;7,AVERAGE(LARGE(D154:W154,{1,2,3,4,5,6,7,8})),0))</f>
        <v>0</v>
      </c>
      <c r="AB154" s="54">
        <f>IF(Y154=0,0,IF(Y154&gt;7,SUM(LARGE(D154:W154,{1,2,3,4,5,6,7,8})),0))</f>
        <v>0</v>
      </c>
      <c r="AC154" s="193"/>
      <c r="AD154" s="193"/>
      <c r="AE154" s="193"/>
      <c r="AF154" s="193"/>
      <c r="AG154" s="193"/>
      <c r="AH154" s="193"/>
      <c r="AI154" s="193"/>
      <c r="AJ154" s="193"/>
      <c r="AK154" s="193"/>
      <c r="AL154" s="193"/>
    </row>
    <row r="155" spans="1:38" ht="15.75">
      <c r="A155" s="55" t="s">
        <v>82</v>
      </c>
      <c r="B155" s="62" t="s">
        <v>11</v>
      </c>
      <c r="C155" s="63" t="s">
        <v>53</v>
      </c>
      <c r="D155" s="58">
        <v>41</v>
      </c>
      <c r="E155" s="58"/>
      <c r="F155" s="58">
        <v>45</v>
      </c>
      <c r="G155" s="58">
        <v>42</v>
      </c>
      <c r="H155" s="58"/>
      <c r="I155" s="58"/>
      <c r="J155" s="58"/>
      <c r="K155" s="58"/>
      <c r="L155" s="209">
        <v>43</v>
      </c>
      <c r="M155" s="243">
        <v>44</v>
      </c>
      <c r="N155" s="58">
        <v>40</v>
      </c>
      <c r="O155" s="58">
        <v>43</v>
      </c>
      <c r="P155" s="58">
        <v>43</v>
      </c>
      <c r="Q155" s="58">
        <v>46</v>
      </c>
      <c r="R155" s="58"/>
      <c r="S155" s="58"/>
      <c r="T155" s="58"/>
      <c r="U155" s="58"/>
      <c r="V155" s="59">
        <v>44</v>
      </c>
      <c r="W155" s="58">
        <v>44</v>
      </c>
      <c r="X155" s="61"/>
      <c r="Y155" s="53">
        <f>COUNT(D155:W155)</f>
        <v>11</v>
      </c>
      <c r="Z155" s="54">
        <f>IF(Y155=0,0,AVERAGE(D155:W155))</f>
        <v>43.18181818181818</v>
      </c>
      <c r="AA155" s="54">
        <f>IF(Y155=0,0,IF(Y155&gt;7,AVERAGE(LARGE(D155:W155,{1,2,3,4,5,6,7,8})),0))</f>
        <v>44</v>
      </c>
      <c r="AB155" s="54">
        <f>IF(Y155=0,0,IF(Y155&gt;7,SUM(LARGE(D155:W155,{1,2,3,4,5,6,7,8})),0))</f>
        <v>352</v>
      </c>
      <c r="AC155" s="193"/>
      <c r="AD155" s="193"/>
      <c r="AE155" s="193"/>
      <c r="AF155" s="193"/>
      <c r="AG155" s="193"/>
      <c r="AH155" s="193"/>
      <c r="AI155" s="193"/>
      <c r="AJ155" s="193"/>
      <c r="AK155" s="193"/>
      <c r="AL155" s="193"/>
    </row>
    <row r="156" spans="1:38" ht="15.75">
      <c r="A156" s="55" t="s">
        <v>142</v>
      </c>
      <c r="B156" s="62" t="s">
        <v>11</v>
      </c>
      <c r="C156" s="63" t="s">
        <v>53</v>
      </c>
      <c r="D156" s="58">
        <v>45</v>
      </c>
      <c r="E156" s="58">
        <v>39</v>
      </c>
      <c r="F156" s="58">
        <v>43</v>
      </c>
      <c r="G156" s="58">
        <v>36</v>
      </c>
      <c r="H156" s="58">
        <v>32</v>
      </c>
      <c r="I156" s="58"/>
      <c r="J156" s="58"/>
      <c r="K156" s="58"/>
      <c r="L156" s="209">
        <v>39</v>
      </c>
      <c r="M156" s="243">
        <v>36</v>
      </c>
      <c r="N156" s="58">
        <v>33</v>
      </c>
      <c r="O156" s="58">
        <v>44</v>
      </c>
      <c r="P156" s="58">
        <v>39</v>
      </c>
      <c r="Q156" s="58"/>
      <c r="R156" s="58"/>
      <c r="S156" s="58"/>
      <c r="T156" s="58"/>
      <c r="U156" s="58"/>
      <c r="V156" s="59">
        <v>41</v>
      </c>
      <c r="W156" s="58">
        <v>44</v>
      </c>
      <c r="X156" s="61"/>
      <c r="Y156" s="53">
        <f>COUNT(D156:W156)</f>
        <v>12</v>
      </c>
      <c r="Z156" s="54">
        <f>IF(Y156=0,0,AVERAGE(D156:W156))</f>
        <v>39.25</v>
      </c>
      <c r="AA156" s="54">
        <f>IF(Y156=0,0,IF(Y156&gt;7,AVERAGE(LARGE(D156:W156,{1,2,3,4,5,6,7,8})),0))</f>
        <v>41.75</v>
      </c>
      <c r="AB156" s="54">
        <f>IF(Y156=0,0,IF(Y156&gt;7,SUM(LARGE(D156:W156,{1,2,3,4,5,6,7,8})),0))</f>
        <v>334</v>
      </c>
      <c r="AC156" s="193"/>
      <c r="AD156" s="193"/>
      <c r="AE156" s="193"/>
      <c r="AF156" s="193"/>
      <c r="AG156" s="193"/>
      <c r="AH156" s="193"/>
      <c r="AI156" s="193"/>
      <c r="AJ156" s="193"/>
      <c r="AK156" s="193"/>
      <c r="AL156" s="193"/>
    </row>
    <row r="157" spans="1:38" ht="15.75">
      <c r="A157" s="55" t="s">
        <v>229</v>
      </c>
      <c r="B157" s="62" t="s">
        <v>11</v>
      </c>
      <c r="C157" s="57" t="s">
        <v>53</v>
      </c>
      <c r="D157" s="58"/>
      <c r="E157" s="58">
        <v>39</v>
      </c>
      <c r="F157" s="58"/>
      <c r="G157" s="58"/>
      <c r="H157" s="58"/>
      <c r="I157" s="58">
        <v>45</v>
      </c>
      <c r="J157" s="58"/>
      <c r="K157" s="58">
        <v>40</v>
      </c>
      <c r="L157" s="209">
        <v>45</v>
      </c>
      <c r="M157" s="243">
        <v>34</v>
      </c>
      <c r="N157" s="58"/>
      <c r="O157" s="58">
        <v>40</v>
      </c>
      <c r="P157" s="58"/>
      <c r="Q157" s="58">
        <v>40</v>
      </c>
      <c r="R157" s="58"/>
      <c r="S157" s="58"/>
      <c r="T157" s="58"/>
      <c r="U157" s="58"/>
      <c r="V157" s="59">
        <v>45</v>
      </c>
      <c r="W157" s="58"/>
      <c r="X157" s="61"/>
      <c r="Y157" s="53">
        <f>COUNT(D157:W157)</f>
        <v>8</v>
      </c>
      <c r="Z157" s="54">
        <f>IF(Y157=0,0,AVERAGE(D157:W157))</f>
        <v>41</v>
      </c>
      <c r="AA157" s="54">
        <f>IF(Y157=0,0,IF(Y157&gt;7,AVERAGE(LARGE(D157:W157,{1,2,3,4,5,6,7,8})),0))</f>
        <v>41</v>
      </c>
      <c r="AB157" s="54">
        <f>IF(Y157=0,0,IF(Y157&gt;7,SUM(LARGE(D157:W157,{1,2,3,4,5,6,7,8})),0))</f>
        <v>328</v>
      </c>
      <c r="AC157" s="193"/>
      <c r="AD157" s="193"/>
      <c r="AE157" s="193"/>
      <c r="AF157" s="193"/>
      <c r="AG157" s="193"/>
      <c r="AH157" s="193"/>
      <c r="AI157" s="193"/>
      <c r="AJ157" s="193"/>
      <c r="AK157" s="193"/>
      <c r="AL157" s="193"/>
    </row>
    <row r="158" spans="1:38" ht="15.75">
      <c r="A158" s="55" t="s">
        <v>323</v>
      </c>
      <c r="B158" s="62" t="s">
        <v>11</v>
      </c>
      <c r="C158" s="63" t="s">
        <v>53</v>
      </c>
      <c r="D158" s="58">
        <v>39</v>
      </c>
      <c r="E158" s="58">
        <v>34</v>
      </c>
      <c r="F158" s="58">
        <v>37</v>
      </c>
      <c r="G158" s="58"/>
      <c r="H158" s="58">
        <v>35</v>
      </c>
      <c r="I158" s="58">
        <v>38</v>
      </c>
      <c r="J158" s="58">
        <v>35</v>
      </c>
      <c r="K158" s="58"/>
      <c r="L158" s="209">
        <v>42</v>
      </c>
      <c r="M158" s="243"/>
      <c r="N158" s="58">
        <v>33</v>
      </c>
      <c r="O158" s="58">
        <v>36</v>
      </c>
      <c r="P158" s="58">
        <v>42</v>
      </c>
      <c r="Q158" s="58"/>
      <c r="R158" s="58"/>
      <c r="S158" s="58"/>
      <c r="T158" s="58"/>
      <c r="U158" s="58"/>
      <c r="V158" s="59">
        <v>46</v>
      </c>
      <c r="W158" s="58"/>
      <c r="X158" s="61"/>
      <c r="Y158" s="53">
        <f>COUNT(D158:W158)</f>
        <v>11</v>
      </c>
      <c r="Z158" s="54">
        <f>IF(Y158=0,0,AVERAGE(D158:W158))</f>
        <v>37.909090909090907</v>
      </c>
      <c r="AA158" s="54">
        <f>IF(Y158=0,0,IF(Y158&gt;7,AVERAGE(LARGE(D158:W158,{1,2,3,4,5,6,7,8})),0))</f>
        <v>39.375</v>
      </c>
      <c r="AB158" s="54">
        <f>IF(Y158=0,0,IF(Y158&gt;7,SUM(LARGE(D158:W158,{1,2,3,4,5,6,7,8})),0))</f>
        <v>315</v>
      </c>
      <c r="AC158" s="193"/>
      <c r="AD158" s="193"/>
      <c r="AE158" s="193"/>
      <c r="AF158" s="193"/>
      <c r="AG158" s="193"/>
      <c r="AH158" s="193"/>
      <c r="AI158" s="193"/>
      <c r="AJ158" s="193"/>
      <c r="AK158" s="193"/>
      <c r="AL158" s="193"/>
    </row>
    <row r="159" spans="1:38" ht="15.75">
      <c r="A159" s="55" t="s">
        <v>436</v>
      </c>
      <c r="B159" s="62" t="s">
        <v>11</v>
      </c>
      <c r="C159" s="63" t="s">
        <v>53</v>
      </c>
      <c r="D159" s="58">
        <v>41</v>
      </c>
      <c r="E159" s="58">
        <v>33</v>
      </c>
      <c r="F159" s="58">
        <v>33</v>
      </c>
      <c r="G159" s="58">
        <v>38</v>
      </c>
      <c r="H159" s="58">
        <v>38</v>
      </c>
      <c r="I159" s="58"/>
      <c r="J159" s="58"/>
      <c r="K159" s="58"/>
      <c r="L159" s="209">
        <v>41</v>
      </c>
      <c r="M159" s="243">
        <v>33</v>
      </c>
      <c r="N159" s="58">
        <v>29</v>
      </c>
      <c r="O159" s="58">
        <v>33</v>
      </c>
      <c r="P159" s="58">
        <v>32</v>
      </c>
      <c r="Q159" s="58"/>
      <c r="R159" s="58"/>
      <c r="S159" s="58"/>
      <c r="T159" s="58"/>
      <c r="U159" s="58"/>
      <c r="V159" s="59">
        <v>44</v>
      </c>
      <c r="W159" s="58"/>
      <c r="X159" s="61"/>
      <c r="Y159" s="53">
        <f>COUNT(D159:W159)</f>
        <v>11</v>
      </c>
      <c r="Z159" s="54">
        <f>IF(Y159=0,0,AVERAGE(D159:W159))</f>
        <v>35.909090909090907</v>
      </c>
      <c r="AA159" s="54">
        <f>IF(Y159=0,0,IF(Y159&gt;7,AVERAGE(LARGE(D159:W159,{1,2,3,4,5,6,7,8})),0))</f>
        <v>37.625</v>
      </c>
      <c r="AB159" s="54">
        <f>IF(Y159=0,0,IF(Y159&gt;7,SUM(LARGE(D159:W159,{1,2,3,4,5,6,7,8})),0))</f>
        <v>301</v>
      </c>
      <c r="AC159" s="193"/>
      <c r="AD159" s="193"/>
      <c r="AE159" s="193"/>
      <c r="AF159" s="193"/>
      <c r="AG159" s="193"/>
      <c r="AH159" s="193"/>
      <c r="AI159" s="193"/>
      <c r="AJ159" s="193"/>
      <c r="AK159" s="193"/>
      <c r="AL159" s="193"/>
    </row>
    <row r="160" spans="1:38" ht="15.75">
      <c r="A160" s="55" t="s">
        <v>159</v>
      </c>
      <c r="B160" s="62" t="s">
        <v>11</v>
      </c>
      <c r="C160" s="63" t="s">
        <v>53</v>
      </c>
      <c r="D160" s="58">
        <v>28</v>
      </c>
      <c r="E160" s="58">
        <v>32</v>
      </c>
      <c r="F160" s="58"/>
      <c r="G160" s="58">
        <v>27</v>
      </c>
      <c r="H160" s="58">
        <v>30</v>
      </c>
      <c r="I160" s="58">
        <v>37</v>
      </c>
      <c r="J160" s="58">
        <v>28</v>
      </c>
      <c r="K160" s="58"/>
      <c r="L160" s="209">
        <v>38</v>
      </c>
      <c r="M160" s="243"/>
      <c r="N160" s="58">
        <v>32</v>
      </c>
      <c r="O160" s="58">
        <v>34</v>
      </c>
      <c r="P160" s="58">
        <v>35</v>
      </c>
      <c r="Q160" s="58">
        <v>30</v>
      </c>
      <c r="R160" s="58"/>
      <c r="S160" s="58"/>
      <c r="T160" s="58"/>
      <c r="U160" s="58"/>
      <c r="V160" s="59">
        <v>44</v>
      </c>
      <c r="W160" s="58"/>
      <c r="X160" s="61"/>
      <c r="Y160" s="53">
        <f>COUNT(D160:W160)</f>
        <v>12</v>
      </c>
      <c r="Z160" s="54">
        <f>IF(Y160=0,0,AVERAGE(D160:W160))</f>
        <v>32.916666666666664</v>
      </c>
      <c r="AA160" s="54">
        <f>IF(Y160=0,0,IF(Y160&gt;7,AVERAGE(LARGE(D160:W160,{1,2,3,4,5,6,7,8})),0))</f>
        <v>35.25</v>
      </c>
      <c r="AB160" s="54">
        <f>IF(Y160=0,0,IF(Y160&gt;7,SUM(LARGE(D160:W160,{1,2,3,4,5,6,7,8})),0))</f>
        <v>282</v>
      </c>
      <c r="AC160" s="193"/>
      <c r="AD160" s="193"/>
      <c r="AE160" s="193"/>
      <c r="AF160" s="193"/>
      <c r="AG160" s="193"/>
      <c r="AH160" s="193"/>
      <c r="AI160" s="193"/>
      <c r="AJ160" s="193"/>
      <c r="AK160" s="193"/>
      <c r="AL160" s="193"/>
    </row>
    <row r="161" spans="1:38" ht="15.75">
      <c r="A161" s="55" t="s">
        <v>465</v>
      </c>
      <c r="B161" s="62" t="s">
        <v>11</v>
      </c>
      <c r="C161" s="63" t="s">
        <v>53</v>
      </c>
      <c r="D161" s="58">
        <v>25</v>
      </c>
      <c r="E161" s="58">
        <v>27</v>
      </c>
      <c r="F161" s="58">
        <v>30</v>
      </c>
      <c r="G161" s="58">
        <v>30</v>
      </c>
      <c r="H161" s="58">
        <v>32</v>
      </c>
      <c r="I161" s="58"/>
      <c r="J161" s="58"/>
      <c r="K161" s="58"/>
      <c r="L161" s="209">
        <v>33</v>
      </c>
      <c r="M161" s="243">
        <v>30</v>
      </c>
      <c r="N161" s="58">
        <v>26</v>
      </c>
      <c r="O161" s="58">
        <v>26</v>
      </c>
      <c r="P161" s="58">
        <v>25</v>
      </c>
      <c r="Q161" s="58"/>
      <c r="R161" s="58"/>
      <c r="S161" s="58"/>
      <c r="T161" s="58"/>
      <c r="U161" s="58"/>
      <c r="V161" s="59">
        <v>25</v>
      </c>
      <c r="W161" s="58">
        <v>29</v>
      </c>
      <c r="X161" s="61"/>
      <c r="Y161" s="53">
        <f>COUNT(D161:W161)</f>
        <v>12</v>
      </c>
      <c r="Z161" s="54">
        <f>IF(Y161=0,0,AVERAGE(D161:W161))</f>
        <v>28.166666666666668</v>
      </c>
      <c r="AA161" s="54">
        <f>IF(Y161=0,0,IF(Y161&gt;7,AVERAGE(LARGE(D161:W161,{1,2,3,4,5,6,7,8})),0))</f>
        <v>29.625</v>
      </c>
      <c r="AB161" s="54">
        <f>IF(Y161=0,0,IF(Y161&gt;7,SUM(LARGE(D161:W161,{1,2,3,4,5,6,7,8})),0))</f>
        <v>237</v>
      </c>
      <c r="AC161" s="193"/>
      <c r="AD161" s="193"/>
      <c r="AE161" s="193"/>
      <c r="AF161" s="193"/>
      <c r="AG161" s="193"/>
      <c r="AH161" s="193"/>
      <c r="AI161" s="193"/>
      <c r="AJ161" s="193"/>
      <c r="AK161" s="193"/>
      <c r="AL161" s="193"/>
    </row>
    <row r="162" spans="1:38" ht="15.75">
      <c r="A162" s="55" t="s">
        <v>420</v>
      </c>
      <c r="B162" s="62" t="s">
        <v>11</v>
      </c>
      <c r="C162" s="63" t="s">
        <v>53</v>
      </c>
      <c r="D162" s="58"/>
      <c r="E162" s="58"/>
      <c r="F162" s="58"/>
      <c r="G162" s="58">
        <v>42</v>
      </c>
      <c r="H162" s="58"/>
      <c r="I162" s="58"/>
      <c r="J162" s="58">
        <v>44</v>
      </c>
      <c r="K162" s="58"/>
      <c r="L162" s="209">
        <v>46</v>
      </c>
      <c r="M162" s="243">
        <v>43</v>
      </c>
      <c r="N162" s="58">
        <v>36</v>
      </c>
      <c r="O162" s="58">
        <v>44</v>
      </c>
      <c r="P162" s="58"/>
      <c r="Q162" s="58"/>
      <c r="R162" s="58"/>
      <c r="S162" s="58"/>
      <c r="T162" s="58"/>
      <c r="U162" s="58"/>
      <c r="V162" s="59">
        <v>43</v>
      </c>
      <c r="W162" s="58"/>
      <c r="X162" s="61"/>
      <c r="Y162" s="53">
        <f>COUNT(D162:W162)</f>
        <v>7</v>
      </c>
      <c r="Z162" s="54">
        <f>IF(Y162=0,0,AVERAGE(D162:W162))</f>
        <v>42.571428571428569</v>
      </c>
      <c r="AA162" s="54">
        <f>IF(Y162=0,0,IF(Y162&gt;7,AVERAGE(LARGE(D162:W162,{1,2,3,4,5,6,7,8})),0))</f>
        <v>0</v>
      </c>
      <c r="AB162" s="54">
        <f>IF(Y162=0,0,IF(Y162&gt;7,SUM(LARGE(D162:W162,{1,2,3,4,5,6,7,8})),0))</f>
        <v>0</v>
      </c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193"/>
    </row>
    <row r="163" spans="1:38" ht="15.75">
      <c r="A163" s="55" t="s">
        <v>186</v>
      </c>
      <c r="B163" s="62" t="s">
        <v>11</v>
      </c>
      <c r="C163" s="63" t="s">
        <v>53</v>
      </c>
      <c r="D163" s="58">
        <v>27</v>
      </c>
      <c r="E163" s="58">
        <v>37</v>
      </c>
      <c r="F163" s="58">
        <v>42</v>
      </c>
      <c r="G163" s="58">
        <v>37</v>
      </c>
      <c r="H163" s="58">
        <v>35</v>
      </c>
      <c r="I163" s="58"/>
      <c r="J163" s="58"/>
      <c r="K163" s="58"/>
      <c r="L163" s="209"/>
      <c r="M163" s="243"/>
      <c r="N163" s="58"/>
      <c r="O163" s="58"/>
      <c r="P163" s="58"/>
      <c r="Q163" s="58"/>
      <c r="R163" s="58"/>
      <c r="S163" s="58"/>
      <c r="T163" s="59"/>
      <c r="U163" s="58"/>
      <c r="V163" s="59">
        <v>27</v>
      </c>
      <c r="W163" s="58">
        <v>39</v>
      </c>
      <c r="X163" s="61"/>
      <c r="Y163" s="53">
        <f>COUNT(D163:W163)</f>
        <v>7</v>
      </c>
      <c r="Z163" s="54">
        <f>IF(Y163=0,0,AVERAGE(D163:W163))</f>
        <v>34.857142857142854</v>
      </c>
      <c r="AA163" s="54">
        <f>IF(Y163=0,0,IF(Y163&gt;7,AVERAGE(LARGE(D163:W163,{1,2,3,4,5,6,7,8})),0))</f>
        <v>0</v>
      </c>
      <c r="AB163" s="54">
        <f>IF(Y163=0,0,IF(Y163&gt;7,SUM(LARGE(D163:W163,{1,2,3,4,5,6,7,8})),0))</f>
        <v>0</v>
      </c>
      <c r="AC163" s="193"/>
      <c r="AD163" s="193"/>
      <c r="AE163" s="193"/>
      <c r="AF163" s="193"/>
      <c r="AG163" s="193"/>
      <c r="AH163" s="193"/>
      <c r="AI163" s="193"/>
      <c r="AJ163" s="193"/>
      <c r="AK163" s="193"/>
      <c r="AL163" s="193"/>
    </row>
    <row r="164" spans="1:38" ht="15.75">
      <c r="A164" s="55" t="s">
        <v>543</v>
      </c>
      <c r="B164" s="62" t="s">
        <v>11</v>
      </c>
      <c r="C164" s="63" t="s">
        <v>53</v>
      </c>
      <c r="D164" s="58"/>
      <c r="E164" s="58"/>
      <c r="F164" s="58"/>
      <c r="G164" s="58"/>
      <c r="H164" s="58"/>
      <c r="I164" s="58"/>
      <c r="J164" s="58"/>
      <c r="K164" s="58"/>
      <c r="L164" s="209">
        <v>34</v>
      </c>
      <c r="M164" s="243">
        <v>35</v>
      </c>
      <c r="N164" s="58">
        <v>36</v>
      </c>
      <c r="O164" s="58"/>
      <c r="P164" s="58">
        <v>39</v>
      </c>
      <c r="Q164" s="58">
        <v>37</v>
      </c>
      <c r="R164" s="58"/>
      <c r="S164" s="58"/>
      <c r="T164" s="58"/>
      <c r="U164" s="58"/>
      <c r="V164" s="59"/>
      <c r="W164" s="58"/>
      <c r="X164" s="61"/>
      <c r="Y164" s="53">
        <f>COUNT(D164:W164)</f>
        <v>5</v>
      </c>
      <c r="Z164" s="54">
        <f>IF(Y164=0,0,AVERAGE(D164:W164))</f>
        <v>36.200000000000003</v>
      </c>
      <c r="AA164" s="54">
        <f>IF(Y164=0,0,IF(Y164&gt;7,AVERAGE(LARGE(D164:W164,{1,2,3,4,5,6,7,8})),0))</f>
        <v>0</v>
      </c>
      <c r="AB164" s="54">
        <f>IF(Y164=0,0,IF(Y164&gt;7,SUM(LARGE(D164:W164,{1,2,3,4,5,6,7,8})),0))</f>
        <v>0</v>
      </c>
      <c r="AC164" s="193"/>
      <c r="AD164" s="193"/>
      <c r="AE164" s="193"/>
      <c r="AF164" s="193"/>
      <c r="AG164" s="193"/>
      <c r="AH164" s="193"/>
      <c r="AI164" s="193"/>
      <c r="AJ164" s="193"/>
      <c r="AK164" s="193"/>
      <c r="AL164" s="193"/>
    </row>
    <row r="165" spans="1:38" ht="15.75">
      <c r="A165" s="55" t="s">
        <v>301</v>
      </c>
      <c r="B165" s="62" t="s">
        <v>11</v>
      </c>
      <c r="C165" s="63" t="s">
        <v>53</v>
      </c>
      <c r="D165" s="58"/>
      <c r="E165" s="58"/>
      <c r="F165" s="58">
        <v>40</v>
      </c>
      <c r="G165" s="58"/>
      <c r="H165" s="58"/>
      <c r="I165" s="58"/>
      <c r="J165" s="58"/>
      <c r="K165" s="58">
        <v>43</v>
      </c>
      <c r="L165" s="209">
        <v>44</v>
      </c>
      <c r="M165" s="243"/>
      <c r="N165" s="58"/>
      <c r="O165" s="58"/>
      <c r="P165" s="58"/>
      <c r="Q165" s="58"/>
      <c r="R165" s="58"/>
      <c r="S165" s="58"/>
      <c r="T165" s="58"/>
      <c r="U165" s="58"/>
      <c r="V165" s="59"/>
      <c r="W165" s="58"/>
      <c r="X165" s="61"/>
      <c r="Y165" s="53">
        <f>COUNT(D165:W165)</f>
        <v>3</v>
      </c>
      <c r="Z165" s="54">
        <f>IF(Y165=0,0,AVERAGE(D165:W165))</f>
        <v>42.333333333333336</v>
      </c>
      <c r="AA165" s="54">
        <f>IF(Y165=0,0,IF(Y165&gt;7,AVERAGE(LARGE(D165:W165,{1,2,3,4,5,6,7,8})),0))</f>
        <v>0</v>
      </c>
      <c r="AB165" s="54">
        <f>IF(Y165=0,0,IF(Y165&gt;7,SUM(LARGE(D165:W165,{1,2,3,4,5,6,7,8})),0))</f>
        <v>0</v>
      </c>
      <c r="AC165" s="193"/>
      <c r="AD165" s="193"/>
      <c r="AE165" s="193"/>
      <c r="AF165" s="193"/>
      <c r="AG165" s="193"/>
      <c r="AH165" s="193"/>
      <c r="AI165" s="193"/>
      <c r="AJ165" s="193"/>
      <c r="AK165" s="193"/>
      <c r="AL165" s="193"/>
    </row>
    <row r="166" spans="1:38" ht="15.75">
      <c r="A166" s="55" t="s">
        <v>482</v>
      </c>
      <c r="B166" s="62" t="s">
        <v>11</v>
      </c>
      <c r="C166" s="63" t="s">
        <v>53</v>
      </c>
      <c r="D166" s="58">
        <v>36</v>
      </c>
      <c r="E166" s="58"/>
      <c r="F166" s="58">
        <v>29</v>
      </c>
      <c r="G166" s="58">
        <v>28</v>
      </c>
      <c r="H166" s="58"/>
      <c r="I166" s="58"/>
      <c r="J166" s="58"/>
      <c r="K166" s="58"/>
      <c r="L166" s="209"/>
      <c r="M166" s="243"/>
      <c r="N166" s="58"/>
      <c r="O166" s="58"/>
      <c r="P166" s="58"/>
      <c r="Q166" s="58"/>
      <c r="R166" s="58"/>
      <c r="S166" s="58"/>
      <c r="T166" s="58"/>
      <c r="U166" s="58"/>
      <c r="V166" s="59"/>
      <c r="W166" s="58"/>
      <c r="X166" s="61"/>
      <c r="Y166" s="53">
        <f>COUNT(D166:W166)</f>
        <v>3</v>
      </c>
      <c r="Z166" s="54">
        <f>IF(Y166=0,0,AVERAGE(D166:W166))</f>
        <v>31</v>
      </c>
      <c r="AA166" s="54">
        <f>IF(Y166=0,0,IF(Y166&gt;7,AVERAGE(LARGE(D166:W166,{1,2,3,4,5,6,7,8})),0))</f>
        <v>0</v>
      </c>
      <c r="AB166" s="54">
        <f>IF(Y166=0,0,IF(Y166&gt;7,SUM(LARGE(D166:W166,{1,2,3,4,5,6,7,8})),0))</f>
        <v>0</v>
      </c>
      <c r="AC166" s="193"/>
      <c r="AD166" s="193"/>
      <c r="AE166" s="193"/>
      <c r="AF166" s="193"/>
      <c r="AG166" s="193"/>
      <c r="AH166" s="193"/>
      <c r="AI166" s="193"/>
      <c r="AJ166" s="193"/>
      <c r="AK166" s="193"/>
      <c r="AL166" s="193"/>
    </row>
    <row r="167" spans="1:38" ht="15.75">
      <c r="A167" s="55" t="s">
        <v>453</v>
      </c>
      <c r="B167" s="62" t="s">
        <v>11</v>
      </c>
      <c r="C167" s="63" t="s">
        <v>53</v>
      </c>
      <c r="D167" s="58">
        <v>25</v>
      </c>
      <c r="E167" s="58"/>
      <c r="F167" s="58"/>
      <c r="G167" s="58"/>
      <c r="H167" s="58"/>
      <c r="I167" s="58"/>
      <c r="J167" s="58"/>
      <c r="K167" s="58"/>
      <c r="L167" s="209">
        <v>42</v>
      </c>
      <c r="M167" s="243"/>
      <c r="N167" s="58"/>
      <c r="O167" s="58"/>
      <c r="P167" s="58"/>
      <c r="Q167" s="58"/>
      <c r="R167" s="58"/>
      <c r="S167" s="58"/>
      <c r="T167" s="59"/>
      <c r="U167" s="58"/>
      <c r="V167" s="59"/>
      <c r="W167" s="58"/>
      <c r="X167" s="61"/>
      <c r="Y167" s="53">
        <f>COUNT(D167:W167)</f>
        <v>2</v>
      </c>
      <c r="Z167" s="54">
        <f>IF(Y167=0,0,AVERAGE(D167:W167))</f>
        <v>33.5</v>
      </c>
      <c r="AA167" s="54">
        <f>IF(Y167=0,0,IF(Y167&gt;7,AVERAGE(LARGE(D167:W167,{1,2,3,4,5,6,7,8})),0))</f>
        <v>0</v>
      </c>
      <c r="AB167" s="54">
        <f>IF(Y167=0,0,IF(Y167&gt;7,SUM(LARGE(D167:W167,{1,2,3,4,5,6,7,8})),0))</f>
        <v>0</v>
      </c>
      <c r="AC167" s="193"/>
      <c r="AD167" s="193"/>
      <c r="AE167" s="193"/>
      <c r="AF167" s="193"/>
      <c r="AG167" s="193"/>
      <c r="AH167" s="193"/>
      <c r="AI167" s="193"/>
      <c r="AJ167" s="193"/>
      <c r="AK167" s="193"/>
      <c r="AL167" s="193"/>
    </row>
    <row r="168" spans="1:38" ht="15.75">
      <c r="A168" s="55" t="s">
        <v>367</v>
      </c>
      <c r="B168" s="62" t="s">
        <v>11</v>
      </c>
      <c r="C168" s="63" t="s">
        <v>53</v>
      </c>
      <c r="D168" s="58"/>
      <c r="E168" s="58"/>
      <c r="F168" s="58"/>
      <c r="G168" s="58">
        <v>36</v>
      </c>
      <c r="H168" s="58"/>
      <c r="I168" s="58"/>
      <c r="J168" s="58"/>
      <c r="K168" s="58"/>
      <c r="L168" s="209"/>
      <c r="M168" s="243"/>
      <c r="N168" s="58"/>
      <c r="O168" s="58"/>
      <c r="P168" s="58"/>
      <c r="Q168" s="58"/>
      <c r="R168" s="58"/>
      <c r="S168" s="58"/>
      <c r="T168" s="58"/>
      <c r="U168" s="58"/>
      <c r="V168" s="59"/>
      <c r="W168" s="58"/>
      <c r="X168" s="61"/>
      <c r="Y168" s="53">
        <f>COUNT(D168:W168)</f>
        <v>1</v>
      </c>
      <c r="Z168" s="54">
        <f>IF(Y168=0,0,AVERAGE(D168:W168))</f>
        <v>36</v>
      </c>
      <c r="AA168" s="54">
        <f>IF(Y168=0,0,IF(Y168&gt;7,AVERAGE(LARGE(D168:W168,{1,2,3,4,5,6,7,8})),0))</f>
        <v>0</v>
      </c>
      <c r="AB168" s="54">
        <f>IF(Y168=0,0,IF(Y168&gt;7,SUM(LARGE(D168:W168,{1,2,3,4,5,6,7,8})),0))</f>
        <v>0</v>
      </c>
      <c r="AC168" s="193"/>
      <c r="AD168" s="193"/>
      <c r="AE168" s="193"/>
      <c r="AF168" s="193"/>
      <c r="AG168" s="193"/>
      <c r="AH168" s="193"/>
      <c r="AI168" s="193"/>
      <c r="AJ168" s="193"/>
      <c r="AK168" s="193"/>
      <c r="AL168" s="193"/>
    </row>
    <row r="169" spans="1:38" ht="15.75">
      <c r="A169" s="55" t="s">
        <v>452</v>
      </c>
      <c r="B169" s="62" t="s">
        <v>11</v>
      </c>
      <c r="C169" s="63" t="s">
        <v>53</v>
      </c>
      <c r="D169" s="58">
        <v>23</v>
      </c>
      <c r="E169" s="58"/>
      <c r="F169" s="58"/>
      <c r="G169" s="58"/>
      <c r="H169" s="58"/>
      <c r="I169" s="58"/>
      <c r="J169" s="58"/>
      <c r="K169" s="58"/>
      <c r="L169" s="209"/>
      <c r="M169" s="243"/>
      <c r="N169" s="58"/>
      <c r="O169" s="58"/>
      <c r="P169" s="58"/>
      <c r="Q169" s="58"/>
      <c r="R169" s="58"/>
      <c r="S169" s="58"/>
      <c r="T169" s="58"/>
      <c r="U169" s="58"/>
      <c r="V169" s="59"/>
      <c r="W169" s="58"/>
      <c r="X169" s="61"/>
      <c r="Y169" s="53">
        <f>COUNT(D169:W169)</f>
        <v>1</v>
      </c>
      <c r="Z169" s="54">
        <f>IF(Y169=0,0,AVERAGE(D169:W169))</f>
        <v>23</v>
      </c>
      <c r="AA169" s="54">
        <f>IF(Y169=0,0,IF(Y169&gt;7,AVERAGE(LARGE(D169:W169,{1,2,3,4,5,6,7,8})),0))</f>
        <v>0</v>
      </c>
      <c r="AB169" s="54">
        <f>IF(Y169=0,0,IF(Y169&gt;7,SUM(LARGE(D169:W169,{1,2,3,4,5,6,7,8})),0))</f>
        <v>0</v>
      </c>
      <c r="AC169" s="193"/>
      <c r="AD169" s="193"/>
      <c r="AE169" s="193"/>
      <c r="AF169" s="193"/>
      <c r="AG169" s="193"/>
      <c r="AH169" s="193"/>
      <c r="AI169" s="193"/>
      <c r="AJ169" s="193"/>
      <c r="AK169" s="193"/>
      <c r="AL169" s="193"/>
    </row>
    <row r="170" spans="1:38" ht="15.75">
      <c r="A170" s="55" t="s">
        <v>134</v>
      </c>
      <c r="B170" s="62" t="s">
        <v>5</v>
      </c>
      <c r="C170" s="63" t="s">
        <v>53</v>
      </c>
      <c r="D170" s="58">
        <v>45</v>
      </c>
      <c r="E170" s="58">
        <v>45</v>
      </c>
      <c r="F170" s="58">
        <v>46</v>
      </c>
      <c r="G170" s="58">
        <v>45</v>
      </c>
      <c r="H170" s="58">
        <v>46</v>
      </c>
      <c r="I170" s="58">
        <v>46</v>
      </c>
      <c r="J170" s="58">
        <v>40</v>
      </c>
      <c r="K170" s="58">
        <v>40</v>
      </c>
      <c r="L170" s="209">
        <v>47</v>
      </c>
      <c r="M170" s="243">
        <v>46</v>
      </c>
      <c r="N170" s="58">
        <v>44</v>
      </c>
      <c r="O170" s="58">
        <v>46</v>
      </c>
      <c r="P170" s="58">
        <v>46</v>
      </c>
      <c r="Q170" s="58"/>
      <c r="R170" s="58"/>
      <c r="S170" s="58"/>
      <c r="T170" s="58"/>
      <c r="U170" s="58"/>
      <c r="V170" s="59">
        <v>44</v>
      </c>
      <c r="W170" s="58">
        <v>42</v>
      </c>
      <c r="X170" s="61"/>
      <c r="Y170" s="53">
        <f>COUNT(D170:W170)</f>
        <v>15</v>
      </c>
      <c r="Z170" s="54">
        <f>IF(Y170=0,0,AVERAGE(D170:W170))</f>
        <v>44.533333333333331</v>
      </c>
      <c r="AA170" s="54">
        <f>IF(Y170=0,0,IF(Y170&gt;7,AVERAGE(LARGE(D170:W170,{1,2,3,4,5,6,7,8})),0))</f>
        <v>46</v>
      </c>
      <c r="AB170" s="54">
        <f>IF(Y170=0,0,IF(Y170&gt;7,SUM(LARGE(D170:W170,{1,2,3,4,5,6,7,8})),0))</f>
        <v>368</v>
      </c>
      <c r="AC170" s="193"/>
      <c r="AD170" s="193"/>
      <c r="AE170" s="193"/>
      <c r="AF170" s="193"/>
      <c r="AG170" s="193"/>
      <c r="AH170" s="193"/>
      <c r="AI170" s="193"/>
      <c r="AJ170" s="193"/>
      <c r="AK170" s="193"/>
      <c r="AL170" s="193"/>
    </row>
    <row r="171" spans="1:38" ht="15.75">
      <c r="A171" s="55" t="s">
        <v>330</v>
      </c>
      <c r="B171" s="62" t="s">
        <v>5</v>
      </c>
      <c r="C171" s="63" t="s">
        <v>53</v>
      </c>
      <c r="D171" s="58"/>
      <c r="E171" s="58">
        <v>45</v>
      </c>
      <c r="F171" s="58">
        <v>44</v>
      </c>
      <c r="G171" s="58">
        <v>42</v>
      </c>
      <c r="H171" s="58">
        <v>44</v>
      </c>
      <c r="I171" s="58">
        <v>46</v>
      </c>
      <c r="J171" s="58">
        <v>35</v>
      </c>
      <c r="K171" s="58">
        <v>43</v>
      </c>
      <c r="L171" s="209">
        <v>42</v>
      </c>
      <c r="M171" s="243">
        <v>40</v>
      </c>
      <c r="N171" s="58">
        <v>41</v>
      </c>
      <c r="O171" s="58">
        <v>38</v>
      </c>
      <c r="P171" s="58">
        <v>41</v>
      </c>
      <c r="Q171" s="58">
        <v>39</v>
      </c>
      <c r="R171" s="58"/>
      <c r="S171" s="58"/>
      <c r="T171" s="58"/>
      <c r="U171" s="58"/>
      <c r="V171" s="59">
        <v>40</v>
      </c>
      <c r="W171" s="58">
        <v>39</v>
      </c>
      <c r="X171" s="61"/>
      <c r="Y171" s="53">
        <f>COUNT(D171:W171)</f>
        <v>15</v>
      </c>
      <c r="Z171" s="54">
        <f>IF(Y171=0,0,AVERAGE(D171:W171))</f>
        <v>41.266666666666666</v>
      </c>
      <c r="AA171" s="54">
        <f>IF(Y171=0,0,IF(Y171&gt;7,AVERAGE(LARGE(D171:W171,{1,2,3,4,5,6,7,8})),0))</f>
        <v>43.375</v>
      </c>
      <c r="AB171" s="54">
        <f>IF(Y171=0,0,IF(Y171&gt;7,SUM(LARGE(D171:W171,{1,2,3,4,5,6,7,8})),0))</f>
        <v>347</v>
      </c>
      <c r="AC171" s="193"/>
      <c r="AD171" s="193"/>
      <c r="AE171" s="193"/>
      <c r="AF171" s="193"/>
      <c r="AG171" s="193"/>
      <c r="AH171" s="193"/>
      <c r="AI171" s="193"/>
      <c r="AJ171" s="193"/>
      <c r="AK171" s="193"/>
      <c r="AL171" s="193"/>
    </row>
    <row r="172" spans="1:38" ht="15.75">
      <c r="A172" s="55" t="s">
        <v>287</v>
      </c>
      <c r="B172" s="62" t="s">
        <v>5</v>
      </c>
      <c r="C172" s="63" t="s">
        <v>53</v>
      </c>
      <c r="D172" s="58"/>
      <c r="E172" s="58">
        <v>40</v>
      </c>
      <c r="F172" s="58">
        <v>39</v>
      </c>
      <c r="G172" s="58">
        <v>40</v>
      </c>
      <c r="H172" s="58">
        <v>37</v>
      </c>
      <c r="I172" s="58">
        <v>44</v>
      </c>
      <c r="J172" s="58">
        <v>36</v>
      </c>
      <c r="K172" s="58">
        <v>40</v>
      </c>
      <c r="L172" s="209">
        <v>46</v>
      </c>
      <c r="M172" s="243">
        <v>43</v>
      </c>
      <c r="N172" s="58"/>
      <c r="O172" s="58">
        <v>43</v>
      </c>
      <c r="P172" s="58">
        <v>44</v>
      </c>
      <c r="Q172" s="58"/>
      <c r="R172" s="58"/>
      <c r="S172" s="58"/>
      <c r="T172" s="58"/>
      <c r="U172" s="58"/>
      <c r="V172" s="59">
        <v>39</v>
      </c>
      <c r="W172" s="58">
        <v>40</v>
      </c>
      <c r="X172" s="61"/>
      <c r="Y172" s="53">
        <f>COUNT(D172:W172)</f>
        <v>13</v>
      </c>
      <c r="Z172" s="54">
        <f>IF(Y172=0,0,AVERAGE(D172:W172))</f>
        <v>40.846153846153847</v>
      </c>
      <c r="AA172" s="54">
        <f>IF(Y172=0,0,IF(Y172&gt;7,AVERAGE(LARGE(D172:W172,{1,2,3,4,5,6,7,8})),0))</f>
        <v>42.5</v>
      </c>
      <c r="AB172" s="54">
        <f>IF(Y172=0,0,IF(Y172&gt;7,SUM(LARGE(D172:W172,{1,2,3,4,5,6,7,8})),0))</f>
        <v>340</v>
      </c>
      <c r="AC172" s="193"/>
      <c r="AD172" s="193"/>
      <c r="AE172" s="193"/>
      <c r="AF172" s="193"/>
      <c r="AG172" s="193"/>
      <c r="AH172" s="193"/>
      <c r="AI172" s="193"/>
      <c r="AJ172" s="193"/>
      <c r="AK172" s="193"/>
      <c r="AL172" s="193"/>
    </row>
    <row r="173" spans="1:38" ht="15.75">
      <c r="A173" s="55" t="s">
        <v>261</v>
      </c>
      <c r="B173" s="62" t="s">
        <v>5</v>
      </c>
      <c r="C173" s="63" t="s">
        <v>53</v>
      </c>
      <c r="D173" s="58">
        <v>43</v>
      </c>
      <c r="E173" s="58">
        <v>41</v>
      </c>
      <c r="F173" s="58">
        <v>39</v>
      </c>
      <c r="G173" s="58"/>
      <c r="H173" s="58">
        <v>43</v>
      </c>
      <c r="I173" s="58">
        <v>36</v>
      </c>
      <c r="J173" s="58">
        <v>40</v>
      </c>
      <c r="K173" s="58"/>
      <c r="L173" s="209">
        <v>40</v>
      </c>
      <c r="M173" s="243">
        <v>33</v>
      </c>
      <c r="N173" s="58">
        <v>44</v>
      </c>
      <c r="O173" s="58">
        <v>40</v>
      </c>
      <c r="P173" s="58">
        <v>39</v>
      </c>
      <c r="Q173" s="58">
        <v>44</v>
      </c>
      <c r="R173" s="58"/>
      <c r="S173" s="58"/>
      <c r="T173" s="59"/>
      <c r="U173" s="58"/>
      <c r="V173" s="59"/>
      <c r="W173" s="58"/>
      <c r="X173" s="61"/>
      <c r="Y173" s="53">
        <f>COUNT(D173:W173)</f>
        <v>12</v>
      </c>
      <c r="Z173" s="54">
        <f>IF(Y173=0,0,AVERAGE(D173:W173))</f>
        <v>40.166666666666664</v>
      </c>
      <c r="AA173" s="54">
        <f>IF(Y173=0,0,IF(Y173&gt;7,AVERAGE(LARGE(D173:W173,{1,2,3,4,5,6,7,8})),0))</f>
        <v>41.875</v>
      </c>
      <c r="AB173" s="54">
        <f>IF(Y173=0,0,IF(Y173&gt;7,SUM(LARGE(D173:W173,{1,2,3,4,5,6,7,8})),0))</f>
        <v>335</v>
      </c>
      <c r="AC173" s="193"/>
      <c r="AD173" s="193"/>
      <c r="AE173" s="193"/>
      <c r="AF173" s="193"/>
      <c r="AG173" s="193"/>
      <c r="AH173" s="193"/>
      <c r="AI173" s="193"/>
      <c r="AJ173" s="193"/>
      <c r="AK173" s="193"/>
      <c r="AL173" s="193"/>
    </row>
    <row r="174" spans="1:38" ht="15.75">
      <c r="A174" s="55" t="s">
        <v>225</v>
      </c>
      <c r="B174" s="62" t="s">
        <v>5</v>
      </c>
      <c r="C174" s="63" t="s">
        <v>53</v>
      </c>
      <c r="D174" s="58"/>
      <c r="E174" s="58"/>
      <c r="F174" s="58">
        <v>41</v>
      </c>
      <c r="G174" s="58"/>
      <c r="H174" s="58">
        <v>35</v>
      </c>
      <c r="I174" s="58">
        <v>42</v>
      </c>
      <c r="J174" s="58"/>
      <c r="K174" s="58">
        <v>43</v>
      </c>
      <c r="L174" s="209">
        <v>43</v>
      </c>
      <c r="M174" s="243">
        <v>43</v>
      </c>
      <c r="N174" s="58"/>
      <c r="O174" s="58">
        <v>42</v>
      </c>
      <c r="P174" s="58">
        <v>34</v>
      </c>
      <c r="Q174" s="58"/>
      <c r="R174" s="58"/>
      <c r="S174" s="58"/>
      <c r="T174" s="58"/>
      <c r="U174" s="58"/>
      <c r="V174" s="59"/>
      <c r="W174" s="58"/>
      <c r="X174" s="61"/>
      <c r="Y174" s="53">
        <f>COUNT(D174:W174)</f>
        <v>8</v>
      </c>
      <c r="Z174" s="54">
        <f>IF(Y174=0,0,AVERAGE(D174:W174))</f>
        <v>40.375</v>
      </c>
      <c r="AA174" s="54">
        <f>IF(Y174=0,0,IF(Y174&gt;7,AVERAGE(LARGE(D174:W174,{1,2,3,4,5,6,7,8})),0))</f>
        <v>40.375</v>
      </c>
      <c r="AB174" s="54">
        <f>IF(Y174=0,0,IF(Y174&gt;7,SUM(LARGE(D174:W174,{1,2,3,4,5,6,7,8})),0))</f>
        <v>323</v>
      </c>
      <c r="AC174" s="193"/>
      <c r="AD174" s="193"/>
      <c r="AE174" s="193"/>
      <c r="AF174" s="193"/>
      <c r="AG174" s="193"/>
      <c r="AH174" s="193"/>
      <c r="AI174" s="193"/>
      <c r="AJ174" s="193"/>
      <c r="AK174" s="193"/>
      <c r="AL174" s="193"/>
    </row>
    <row r="175" spans="1:38" ht="15.75">
      <c r="A175" s="55" t="s">
        <v>479</v>
      </c>
      <c r="B175" s="62" t="s">
        <v>5</v>
      </c>
      <c r="C175" s="63" t="s">
        <v>53</v>
      </c>
      <c r="D175" s="58">
        <v>36</v>
      </c>
      <c r="E175" s="58"/>
      <c r="F175" s="58">
        <v>42</v>
      </c>
      <c r="G175" s="58">
        <v>42</v>
      </c>
      <c r="H175" s="58"/>
      <c r="I175" s="58">
        <v>39</v>
      </c>
      <c r="J175" s="58">
        <v>33</v>
      </c>
      <c r="K175" s="58"/>
      <c r="L175" s="209"/>
      <c r="M175" s="243">
        <v>41</v>
      </c>
      <c r="N175" s="58">
        <v>42</v>
      </c>
      <c r="O175" s="58">
        <v>38</v>
      </c>
      <c r="P175" s="58"/>
      <c r="Q175" s="58"/>
      <c r="R175" s="58"/>
      <c r="S175" s="58"/>
      <c r="T175" s="58"/>
      <c r="U175" s="58"/>
      <c r="V175" s="59"/>
      <c r="W175" s="58"/>
      <c r="X175" s="61"/>
      <c r="Y175" s="53">
        <f>COUNT(D175:W175)</f>
        <v>8</v>
      </c>
      <c r="Z175" s="54">
        <f>IF(Y175=0,0,AVERAGE(D175:W175))</f>
        <v>39.125</v>
      </c>
      <c r="AA175" s="54">
        <f>IF(Y175=0,0,IF(Y175&gt;7,AVERAGE(LARGE(D175:W175,{1,2,3,4,5,6,7,8})),0))</f>
        <v>39.125</v>
      </c>
      <c r="AB175" s="54">
        <f>IF(Y175=0,0,IF(Y175&gt;7,SUM(LARGE(D175:W175,{1,2,3,4,5,6,7,8})),0))</f>
        <v>313</v>
      </c>
      <c r="AC175" s="193"/>
      <c r="AD175" s="193"/>
      <c r="AE175" s="193"/>
      <c r="AF175" s="193"/>
      <c r="AG175" s="193"/>
      <c r="AH175" s="193"/>
      <c r="AI175" s="193"/>
      <c r="AJ175" s="193"/>
      <c r="AK175" s="193"/>
      <c r="AL175" s="193"/>
    </row>
    <row r="176" spans="1:38" ht="15.75">
      <c r="A176" s="55" t="s">
        <v>130</v>
      </c>
      <c r="B176" s="62" t="s">
        <v>5</v>
      </c>
      <c r="C176" s="63" t="s">
        <v>53</v>
      </c>
      <c r="D176" s="58"/>
      <c r="E176" s="58"/>
      <c r="F176" s="58">
        <v>41</v>
      </c>
      <c r="G176" s="58">
        <v>39</v>
      </c>
      <c r="H176" s="58">
        <v>36</v>
      </c>
      <c r="I176" s="58">
        <v>39</v>
      </c>
      <c r="J176" s="58"/>
      <c r="K176" s="58"/>
      <c r="L176" s="209">
        <v>39</v>
      </c>
      <c r="M176" s="243">
        <v>39</v>
      </c>
      <c r="N176" s="58">
        <v>34</v>
      </c>
      <c r="O176" s="58">
        <v>38</v>
      </c>
      <c r="P176" s="58"/>
      <c r="Q176" s="58"/>
      <c r="R176" s="58"/>
      <c r="S176" s="58"/>
      <c r="T176" s="58"/>
      <c r="U176" s="58"/>
      <c r="V176" s="59">
        <v>40</v>
      </c>
      <c r="W176" s="58"/>
      <c r="X176" s="61"/>
      <c r="Y176" s="53">
        <f>COUNT(D176:W176)</f>
        <v>9</v>
      </c>
      <c r="Z176" s="54">
        <f>IF(Y176=0,0,AVERAGE(D176:W176))</f>
        <v>38.333333333333336</v>
      </c>
      <c r="AA176" s="54">
        <f>IF(Y176=0,0,IF(Y176&gt;7,AVERAGE(LARGE(D176:W176,{1,2,3,4,5,6,7,8})),0))</f>
        <v>38.875</v>
      </c>
      <c r="AB176" s="54">
        <f>IF(Y176=0,0,IF(Y176&gt;7,SUM(LARGE(D176:W176,{1,2,3,4,5,6,7,8})),0))</f>
        <v>311</v>
      </c>
      <c r="AC176" s="193"/>
      <c r="AD176" s="193"/>
      <c r="AE176" s="193"/>
      <c r="AF176" s="193"/>
      <c r="AG176" s="193"/>
      <c r="AH176" s="193"/>
      <c r="AI176" s="193"/>
      <c r="AJ176" s="193"/>
      <c r="AK176" s="193"/>
      <c r="AL176" s="193"/>
    </row>
    <row r="177" spans="1:38" ht="15.75">
      <c r="A177" s="55" t="s">
        <v>239</v>
      </c>
      <c r="B177" s="62" t="s">
        <v>5</v>
      </c>
      <c r="C177" s="63" t="s">
        <v>53</v>
      </c>
      <c r="D177" s="58"/>
      <c r="E177" s="58">
        <v>43</v>
      </c>
      <c r="F177" s="58">
        <v>40</v>
      </c>
      <c r="G177" s="58">
        <v>36</v>
      </c>
      <c r="H177" s="58">
        <v>38</v>
      </c>
      <c r="I177" s="58">
        <v>35</v>
      </c>
      <c r="J177" s="58">
        <v>32</v>
      </c>
      <c r="K177" s="58"/>
      <c r="L177" s="209"/>
      <c r="M177" s="243">
        <v>36</v>
      </c>
      <c r="N177" s="58">
        <v>38</v>
      </c>
      <c r="O177" s="58">
        <v>35</v>
      </c>
      <c r="P177" s="58"/>
      <c r="Q177" s="58">
        <v>38</v>
      </c>
      <c r="R177" s="58"/>
      <c r="S177" s="58"/>
      <c r="T177" s="58"/>
      <c r="U177" s="58"/>
      <c r="V177" s="59"/>
      <c r="W177" s="58"/>
      <c r="X177" s="61"/>
      <c r="Y177" s="53">
        <f>COUNT(D177:W177)</f>
        <v>10</v>
      </c>
      <c r="Z177" s="54">
        <f>IF(Y177=0,0,AVERAGE(D177:W177))</f>
        <v>37.1</v>
      </c>
      <c r="AA177" s="54">
        <f>IF(Y177=0,0,IF(Y177&gt;7,AVERAGE(LARGE(D177:W177,{1,2,3,4,5,6,7,8})),0))</f>
        <v>38</v>
      </c>
      <c r="AB177" s="54">
        <f>IF(Y177=0,0,IF(Y177&gt;7,SUM(LARGE(D177:W177,{1,2,3,4,5,6,7,8})),0))</f>
        <v>304</v>
      </c>
      <c r="AC177" s="193"/>
      <c r="AD177" s="193"/>
      <c r="AE177" s="193"/>
      <c r="AF177" s="193"/>
      <c r="AG177" s="193"/>
      <c r="AH177" s="193"/>
      <c r="AI177" s="193"/>
      <c r="AJ177" s="193"/>
      <c r="AK177" s="193"/>
      <c r="AL177" s="193"/>
    </row>
    <row r="178" spans="1:38" ht="15.75">
      <c r="A178" s="55" t="s">
        <v>76</v>
      </c>
      <c r="B178" s="62" t="s">
        <v>5</v>
      </c>
      <c r="C178" s="63" t="s">
        <v>53</v>
      </c>
      <c r="D178" s="58">
        <v>36</v>
      </c>
      <c r="E178" s="58">
        <v>37</v>
      </c>
      <c r="F178" s="58">
        <v>35</v>
      </c>
      <c r="G178" s="58">
        <v>36</v>
      </c>
      <c r="H178" s="58">
        <v>41</v>
      </c>
      <c r="I178" s="58">
        <v>35</v>
      </c>
      <c r="J178" s="58">
        <v>36</v>
      </c>
      <c r="K178" s="58">
        <v>28</v>
      </c>
      <c r="L178" s="209"/>
      <c r="M178" s="243">
        <v>36</v>
      </c>
      <c r="N178" s="58"/>
      <c r="O178" s="58"/>
      <c r="P178" s="58"/>
      <c r="Q178" s="58">
        <v>39</v>
      </c>
      <c r="R178" s="58"/>
      <c r="S178" s="58"/>
      <c r="T178" s="58"/>
      <c r="U178" s="58"/>
      <c r="V178" s="59"/>
      <c r="W178" s="58"/>
      <c r="X178" s="61"/>
      <c r="Y178" s="53">
        <f>COUNT(D178:W178)</f>
        <v>10</v>
      </c>
      <c r="Z178" s="54">
        <f>IF(Y178=0,0,AVERAGE(D178:W178))</f>
        <v>35.9</v>
      </c>
      <c r="AA178" s="54">
        <f>IF(Y178=0,0,IF(Y178&gt;7,AVERAGE(LARGE(D178:W178,{1,2,3,4,5,6,7,8})),0))</f>
        <v>37</v>
      </c>
      <c r="AB178" s="54">
        <f>IF(Y178=0,0,IF(Y178&gt;7,SUM(LARGE(D178:W178,{1,2,3,4,5,6,7,8})),0))</f>
        <v>296</v>
      </c>
      <c r="AC178" s="193"/>
      <c r="AD178" s="193"/>
      <c r="AE178" s="193"/>
      <c r="AF178" s="193"/>
      <c r="AG178" s="193"/>
      <c r="AH178" s="193"/>
      <c r="AI178" s="193"/>
      <c r="AJ178" s="193"/>
      <c r="AK178" s="193"/>
      <c r="AL178" s="193"/>
    </row>
    <row r="179" spans="1:38" ht="15.75">
      <c r="A179" s="55" t="s">
        <v>306</v>
      </c>
      <c r="B179" s="62" t="s">
        <v>5</v>
      </c>
      <c r="C179" s="63" t="s">
        <v>53</v>
      </c>
      <c r="D179" s="58">
        <v>31</v>
      </c>
      <c r="E179" s="58">
        <v>31</v>
      </c>
      <c r="F179" s="58">
        <v>32</v>
      </c>
      <c r="G179" s="58">
        <v>38</v>
      </c>
      <c r="H179" s="58">
        <v>35</v>
      </c>
      <c r="I179" s="58">
        <v>33</v>
      </c>
      <c r="J179" s="58"/>
      <c r="K179" s="58">
        <v>37</v>
      </c>
      <c r="L179" s="209">
        <v>34</v>
      </c>
      <c r="M179" s="243">
        <v>28</v>
      </c>
      <c r="N179" s="58">
        <v>36</v>
      </c>
      <c r="O179" s="58">
        <v>29</v>
      </c>
      <c r="P179" s="58"/>
      <c r="Q179" s="58"/>
      <c r="R179" s="58"/>
      <c r="S179" s="58"/>
      <c r="T179" s="58"/>
      <c r="U179" s="58"/>
      <c r="V179" s="59">
        <v>40</v>
      </c>
      <c r="W179" s="58"/>
      <c r="X179" s="61"/>
      <c r="Y179" s="53">
        <f>COUNT(D179:W179)</f>
        <v>12</v>
      </c>
      <c r="Z179" s="54">
        <f>IF(Y179=0,0,AVERAGE(D179:W179))</f>
        <v>33.666666666666664</v>
      </c>
      <c r="AA179" s="54">
        <f>IF(Y179=0,0,IF(Y179&gt;7,AVERAGE(LARGE(D179:W179,{1,2,3,4,5,6,7,8})),0))</f>
        <v>35.625</v>
      </c>
      <c r="AB179" s="54">
        <f>IF(Y179=0,0,IF(Y179&gt;7,SUM(LARGE(D179:W179,{1,2,3,4,5,6,7,8})),0))</f>
        <v>285</v>
      </c>
      <c r="AC179" s="193"/>
      <c r="AD179" s="193"/>
      <c r="AE179" s="193"/>
      <c r="AF179" s="193"/>
      <c r="AG179" s="193"/>
      <c r="AH179" s="193"/>
      <c r="AI179" s="193"/>
      <c r="AJ179" s="193"/>
      <c r="AK179" s="193"/>
      <c r="AL179" s="193"/>
    </row>
    <row r="180" spans="1:38" ht="15.75">
      <c r="A180" s="71" t="s">
        <v>463</v>
      </c>
      <c r="B180" s="62" t="s">
        <v>5</v>
      </c>
      <c r="C180" s="63" t="s">
        <v>53</v>
      </c>
      <c r="D180" s="58"/>
      <c r="E180" s="58">
        <v>26</v>
      </c>
      <c r="F180" s="58">
        <v>32</v>
      </c>
      <c r="G180" s="58">
        <v>30</v>
      </c>
      <c r="H180" s="58">
        <v>25</v>
      </c>
      <c r="I180" s="58">
        <v>34</v>
      </c>
      <c r="J180" s="58"/>
      <c r="K180" s="58">
        <v>25</v>
      </c>
      <c r="L180" s="209">
        <v>24</v>
      </c>
      <c r="M180" s="243"/>
      <c r="N180" s="58">
        <v>26</v>
      </c>
      <c r="O180" s="58">
        <v>28</v>
      </c>
      <c r="P180" s="58"/>
      <c r="Q180" s="58"/>
      <c r="R180" s="58"/>
      <c r="S180" s="58"/>
      <c r="T180" s="58"/>
      <c r="U180" s="58"/>
      <c r="V180" s="59">
        <v>30</v>
      </c>
      <c r="W180" s="58">
        <v>28</v>
      </c>
      <c r="X180" s="61"/>
      <c r="Y180" s="53">
        <f>COUNT(D180:W180)</f>
        <v>11</v>
      </c>
      <c r="Z180" s="54">
        <f>IF(Y180=0,0,AVERAGE(D180:W180))</f>
        <v>28</v>
      </c>
      <c r="AA180" s="54">
        <f>IF(Y180=0,0,IF(Y180&gt;7,AVERAGE(LARGE(D180:W180,{1,2,3,4,5,6,7,8})),0))</f>
        <v>29.25</v>
      </c>
      <c r="AB180" s="54">
        <f>IF(Y180=0,0,IF(Y180&gt;7,SUM(LARGE(D180:W180,{1,2,3,4,5,6,7,8})),0))</f>
        <v>234</v>
      </c>
      <c r="AC180" s="193"/>
      <c r="AD180" s="193"/>
      <c r="AE180" s="193"/>
      <c r="AF180" s="193"/>
      <c r="AG180" s="193"/>
      <c r="AH180" s="193"/>
      <c r="AI180" s="193"/>
      <c r="AJ180" s="193"/>
      <c r="AK180" s="193"/>
      <c r="AL180" s="193"/>
    </row>
    <row r="181" spans="1:38" ht="15.75">
      <c r="A181" s="55" t="s">
        <v>70</v>
      </c>
      <c r="B181" s="62" t="s">
        <v>5</v>
      </c>
      <c r="C181" s="63" t="s">
        <v>53</v>
      </c>
      <c r="D181" s="58"/>
      <c r="E181" s="58">
        <v>15</v>
      </c>
      <c r="F181" s="58">
        <v>21</v>
      </c>
      <c r="G181" s="58">
        <v>20</v>
      </c>
      <c r="H181" s="58"/>
      <c r="I181" s="58"/>
      <c r="J181" s="58">
        <v>21</v>
      </c>
      <c r="K181" s="58"/>
      <c r="L181" s="209"/>
      <c r="M181" s="243"/>
      <c r="N181" s="58">
        <v>26</v>
      </c>
      <c r="O181" s="58">
        <v>29</v>
      </c>
      <c r="P181" s="58">
        <v>16</v>
      </c>
      <c r="Q181" s="58"/>
      <c r="R181" s="58"/>
      <c r="S181" s="58"/>
      <c r="T181" s="58"/>
      <c r="U181" s="58"/>
      <c r="V181" s="59">
        <v>24</v>
      </c>
      <c r="W181" s="58"/>
      <c r="X181" s="61"/>
      <c r="Y181" s="53">
        <f>COUNT(D181:W181)</f>
        <v>8</v>
      </c>
      <c r="Z181" s="54">
        <f>IF(Y181=0,0,AVERAGE(D181:W181))</f>
        <v>21.5</v>
      </c>
      <c r="AA181" s="54">
        <f>IF(Y181=0,0,IF(Y181&gt;7,AVERAGE(LARGE(D181:W181,{1,2,3,4,5,6,7,8})),0))</f>
        <v>21.5</v>
      </c>
      <c r="AB181" s="54">
        <f>IF(Y181=0,0,IF(Y181&gt;7,SUM(LARGE(D181:W181,{1,2,3,4,5,6,7,8})),0))</f>
        <v>172</v>
      </c>
      <c r="AC181" s="193"/>
      <c r="AD181" s="193"/>
      <c r="AE181" s="193"/>
      <c r="AF181" s="193"/>
      <c r="AG181" s="193"/>
      <c r="AH181" s="193"/>
      <c r="AI181" s="193"/>
      <c r="AJ181" s="193"/>
      <c r="AK181" s="193"/>
      <c r="AL181" s="193"/>
    </row>
    <row r="182" spans="1:38" ht="15.75">
      <c r="A182" s="55" t="s">
        <v>215</v>
      </c>
      <c r="B182" s="62" t="s">
        <v>5</v>
      </c>
      <c r="C182" s="63" t="s">
        <v>53</v>
      </c>
      <c r="D182" s="58"/>
      <c r="E182" s="58"/>
      <c r="F182" s="58">
        <v>37</v>
      </c>
      <c r="G182" s="58">
        <v>41</v>
      </c>
      <c r="H182" s="58">
        <v>41</v>
      </c>
      <c r="I182" s="58">
        <v>37</v>
      </c>
      <c r="J182" s="58">
        <v>39</v>
      </c>
      <c r="K182" s="58"/>
      <c r="L182" s="209"/>
      <c r="M182" s="243">
        <v>35</v>
      </c>
      <c r="N182" s="58">
        <v>40</v>
      </c>
      <c r="O182" s="58"/>
      <c r="P182" s="58"/>
      <c r="Q182" s="58"/>
      <c r="R182" s="58"/>
      <c r="S182" s="58"/>
      <c r="T182" s="58"/>
      <c r="U182" s="58"/>
      <c r="V182" s="59"/>
      <c r="W182" s="58"/>
      <c r="X182" s="61"/>
      <c r="Y182" s="53">
        <f>COUNT(D182:W182)</f>
        <v>7</v>
      </c>
      <c r="Z182" s="54">
        <f>IF(Y182=0,0,AVERAGE(D182:W182))</f>
        <v>38.571428571428569</v>
      </c>
      <c r="AA182" s="54">
        <f>IF(Y182=0,0,IF(Y182&gt;7,AVERAGE(LARGE(D182:W182,{1,2,3,4,5,6,7,8})),0))</f>
        <v>0</v>
      </c>
      <c r="AB182" s="54">
        <f>IF(Y182=0,0,IF(Y182&gt;7,SUM(LARGE(D182:W182,{1,2,3,4,5,6,7,8})),0))</f>
        <v>0</v>
      </c>
      <c r="AC182" s="193"/>
      <c r="AD182" s="193"/>
      <c r="AE182" s="193"/>
      <c r="AF182" s="193"/>
      <c r="AG182" s="193"/>
      <c r="AH182" s="193"/>
      <c r="AI182" s="193"/>
      <c r="AJ182" s="193"/>
      <c r="AK182" s="193"/>
      <c r="AL182" s="193"/>
    </row>
    <row r="183" spans="1:38" ht="15.75">
      <c r="A183" s="55" t="s">
        <v>364</v>
      </c>
      <c r="B183" s="62" t="s">
        <v>5</v>
      </c>
      <c r="C183" s="57" t="s">
        <v>53</v>
      </c>
      <c r="D183" s="58"/>
      <c r="E183" s="58">
        <v>36</v>
      </c>
      <c r="F183" s="58"/>
      <c r="G183" s="58">
        <v>34</v>
      </c>
      <c r="H183" s="58">
        <v>36</v>
      </c>
      <c r="I183" s="58"/>
      <c r="J183" s="58"/>
      <c r="K183" s="58"/>
      <c r="L183" s="209">
        <v>37</v>
      </c>
      <c r="M183" s="243">
        <v>33</v>
      </c>
      <c r="N183" s="58"/>
      <c r="O183" s="58">
        <v>32</v>
      </c>
      <c r="P183" s="58">
        <v>37</v>
      </c>
      <c r="Q183" s="58"/>
      <c r="R183" s="58"/>
      <c r="S183" s="58"/>
      <c r="T183" s="58"/>
      <c r="U183" s="58"/>
      <c r="V183" s="59"/>
      <c r="W183" s="58"/>
      <c r="X183" s="61"/>
      <c r="Y183" s="53">
        <f>COUNT(D183:W183)</f>
        <v>7</v>
      </c>
      <c r="Z183" s="54">
        <f>IF(Y183=0,0,AVERAGE(D183:W183))</f>
        <v>35</v>
      </c>
      <c r="AA183" s="54">
        <f>IF(Y183=0,0,IF(Y183&gt;7,AVERAGE(LARGE(D183:W183,{1,2,3,4,5,6,7,8})),0))</f>
        <v>0</v>
      </c>
      <c r="AB183" s="54">
        <f>IF(Y183=0,0,IF(Y183&gt;7,SUM(LARGE(D183:W183,{1,2,3,4,5,6,7,8})),0))</f>
        <v>0</v>
      </c>
      <c r="AC183" s="193"/>
      <c r="AD183" s="193"/>
      <c r="AE183" s="193"/>
      <c r="AF183" s="193"/>
      <c r="AG183" s="193"/>
      <c r="AH183" s="193"/>
      <c r="AI183" s="193"/>
      <c r="AJ183" s="193"/>
      <c r="AK183" s="193"/>
      <c r="AL183" s="193"/>
    </row>
    <row r="184" spans="1:38" ht="15.75">
      <c r="A184" s="55" t="s">
        <v>78</v>
      </c>
      <c r="B184" s="62" t="s">
        <v>5</v>
      </c>
      <c r="C184" s="63" t="s">
        <v>53</v>
      </c>
      <c r="D184" s="58">
        <v>37</v>
      </c>
      <c r="E184" s="58">
        <v>38</v>
      </c>
      <c r="F184" s="58"/>
      <c r="G184" s="58">
        <v>36</v>
      </c>
      <c r="H184" s="58"/>
      <c r="I184" s="58"/>
      <c r="J184" s="58"/>
      <c r="K184" s="58"/>
      <c r="L184" s="209">
        <v>34</v>
      </c>
      <c r="M184" s="243">
        <v>33</v>
      </c>
      <c r="N184" s="58"/>
      <c r="O184" s="58">
        <v>35</v>
      </c>
      <c r="P184" s="58">
        <v>29</v>
      </c>
      <c r="Q184" s="58"/>
      <c r="R184" s="58"/>
      <c r="S184" s="58"/>
      <c r="T184" s="58"/>
      <c r="U184" s="58"/>
      <c r="V184" s="59"/>
      <c r="W184" s="58"/>
      <c r="X184" s="61"/>
      <c r="Y184" s="53">
        <f>COUNT(D184:W184)</f>
        <v>7</v>
      </c>
      <c r="Z184" s="54">
        <f>IF(Y184=0,0,AVERAGE(D184:W184))</f>
        <v>34.571428571428569</v>
      </c>
      <c r="AA184" s="54">
        <f>IF(Y184=0,0,IF(Y184&gt;7,AVERAGE(LARGE(D184:W184,{1,2,3,4,5,6,7,8})),0))</f>
        <v>0</v>
      </c>
      <c r="AB184" s="54">
        <f>IF(Y184=0,0,IF(Y184&gt;7,SUM(LARGE(D184:W184,{1,2,3,4,5,6,7,8})),0))</f>
        <v>0</v>
      </c>
      <c r="AC184" s="193"/>
      <c r="AD184" s="193"/>
      <c r="AE184" s="193"/>
      <c r="AF184" s="193"/>
      <c r="AG184" s="193"/>
      <c r="AH184" s="193"/>
      <c r="AI184" s="193"/>
      <c r="AJ184" s="193"/>
      <c r="AK184" s="193"/>
      <c r="AL184" s="193"/>
    </row>
    <row r="185" spans="1:38" ht="15.75">
      <c r="A185" s="55" t="s">
        <v>231</v>
      </c>
      <c r="B185" s="62" t="s">
        <v>5</v>
      </c>
      <c r="C185" s="63" t="s">
        <v>53</v>
      </c>
      <c r="D185" s="58">
        <v>39</v>
      </c>
      <c r="E185" s="58">
        <v>41</v>
      </c>
      <c r="F185" s="58"/>
      <c r="G185" s="58">
        <v>36</v>
      </c>
      <c r="H185" s="58"/>
      <c r="I185" s="58">
        <v>43</v>
      </c>
      <c r="J185" s="58">
        <v>33</v>
      </c>
      <c r="K185" s="58"/>
      <c r="L185" s="209"/>
      <c r="M185" s="243">
        <v>36</v>
      </c>
      <c r="N185" s="58"/>
      <c r="O185" s="58"/>
      <c r="P185" s="58"/>
      <c r="Q185" s="58"/>
      <c r="R185" s="58"/>
      <c r="S185" s="58"/>
      <c r="T185" s="58"/>
      <c r="U185" s="58"/>
      <c r="V185" s="59"/>
      <c r="W185" s="58"/>
      <c r="X185" s="61"/>
      <c r="Y185" s="53">
        <f>COUNT(D185:W185)</f>
        <v>6</v>
      </c>
      <c r="Z185" s="54">
        <f>IF(Y185=0,0,AVERAGE(D185:W185))</f>
        <v>38</v>
      </c>
      <c r="AA185" s="54">
        <f>IF(Y185=0,0,IF(Y185&gt;7,AVERAGE(LARGE(D185:W185,{1,2,3,4,5,6,7,8})),0))</f>
        <v>0</v>
      </c>
      <c r="AB185" s="54">
        <f>IF(Y185=0,0,IF(Y185&gt;7,SUM(LARGE(D185:W185,{1,2,3,4,5,6,7,8})),0))</f>
        <v>0</v>
      </c>
      <c r="AC185" s="193"/>
      <c r="AD185" s="193"/>
      <c r="AE185" s="193"/>
      <c r="AF185" s="193"/>
      <c r="AG185" s="193"/>
      <c r="AH185" s="193"/>
      <c r="AI185" s="193"/>
      <c r="AJ185" s="193"/>
      <c r="AK185" s="193"/>
      <c r="AL185" s="193"/>
    </row>
    <row r="186" spans="1:38" ht="15.75">
      <c r="A186" s="55" t="s">
        <v>88</v>
      </c>
      <c r="B186" s="62" t="s">
        <v>5</v>
      </c>
      <c r="C186" s="63" t="s">
        <v>53</v>
      </c>
      <c r="D186" s="58"/>
      <c r="E186" s="58">
        <v>35</v>
      </c>
      <c r="F186" s="58">
        <v>42</v>
      </c>
      <c r="G186" s="58">
        <v>37</v>
      </c>
      <c r="H186" s="58"/>
      <c r="I186" s="58"/>
      <c r="J186" s="58"/>
      <c r="K186" s="58">
        <v>33</v>
      </c>
      <c r="L186" s="209"/>
      <c r="M186" s="243">
        <v>33</v>
      </c>
      <c r="N186" s="58">
        <v>33</v>
      </c>
      <c r="O186" s="58"/>
      <c r="P186" s="58"/>
      <c r="Q186" s="58"/>
      <c r="R186" s="58"/>
      <c r="S186" s="58"/>
      <c r="T186" s="58"/>
      <c r="U186" s="58"/>
      <c r="V186" s="59"/>
      <c r="W186" s="58"/>
      <c r="X186" s="61"/>
      <c r="Y186" s="53">
        <f>COUNT(D186:W186)</f>
        <v>6</v>
      </c>
      <c r="Z186" s="54">
        <f>IF(Y186=0,0,AVERAGE(D186:W186))</f>
        <v>35.5</v>
      </c>
      <c r="AA186" s="54">
        <f>IF(Y186=0,0,IF(Y186&gt;7,AVERAGE(LARGE(D186:W186,{1,2,3,4,5,6,7,8})),0))</f>
        <v>0</v>
      </c>
      <c r="AB186" s="54">
        <f>IF(Y186=0,0,IF(Y186&gt;7,SUM(LARGE(D186:W186,{1,2,3,4,5,6,7,8})),0))</f>
        <v>0</v>
      </c>
      <c r="AC186" s="193"/>
      <c r="AD186" s="193"/>
      <c r="AE186" s="193"/>
      <c r="AF186" s="193"/>
      <c r="AG186" s="193"/>
      <c r="AH186" s="193"/>
      <c r="AI186" s="193"/>
      <c r="AJ186" s="193"/>
      <c r="AK186" s="193"/>
      <c r="AL186" s="193"/>
    </row>
    <row r="187" spans="1:38" ht="15.75">
      <c r="A187" s="55" t="s">
        <v>86</v>
      </c>
      <c r="B187" s="62" t="s">
        <v>5</v>
      </c>
      <c r="C187" s="63" t="s">
        <v>53</v>
      </c>
      <c r="D187" s="58"/>
      <c r="E187" s="58">
        <v>36</v>
      </c>
      <c r="F187" s="58">
        <v>34</v>
      </c>
      <c r="G187" s="58">
        <v>31</v>
      </c>
      <c r="H187" s="58"/>
      <c r="I187" s="58"/>
      <c r="J187" s="58"/>
      <c r="K187" s="58">
        <v>32</v>
      </c>
      <c r="L187" s="209"/>
      <c r="M187" s="243">
        <v>28</v>
      </c>
      <c r="N187" s="58">
        <v>28</v>
      </c>
      <c r="O187" s="58"/>
      <c r="P187" s="58"/>
      <c r="Q187" s="58"/>
      <c r="R187" s="58"/>
      <c r="S187" s="58"/>
      <c r="T187" s="58"/>
      <c r="U187" s="58"/>
      <c r="V187" s="59"/>
      <c r="W187" s="58"/>
      <c r="X187" s="61"/>
      <c r="Y187" s="53">
        <f>COUNT(D187:W187)</f>
        <v>6</v>
      </c>
      <c r="Z187" s="54">
        <f>IF(Y187=0,0,AVERAGE(D187:W187))</f>
        <v>31.5</v>
      </c>
      <c r="AA187" s="54">
        <f>IF(Y187=0,0,IF(Y187&gt;7,AVERAGE(LARGE(D187:W187,{1,2,3,4,5,6,7,8})),0))</f>
        <v>0</v>
      </c>
      <c r="AB187" s="54">
        <f>IF(Y187=0,0,IF(Y187&gt;7,SUM(LARGE(D187:W187,{1,2,3,4,5,6,7,8})),0))</f>
        <v>0</v>
      </c>
      <c r="AC187" s="193"/>
      <c r="AD187" s="193"/>
      <c r="AE187" s="193"/>
      <c r="AF187" s="193"/>
      <c r="AG187" s="193"/>
      <c r="AH187" s="193"/>
      <c r="AI187" s="193"/>
      <c r="AJ187" s="193"/>
      <c r="AK187" s="193"/>
      <c r="AL187" s="193"/>
    </row>
    <row r="188" spans="1:38" ht="15.75">
      <c r="A188" s="55" t="s">
        <v>457</v>
      </c>
      <c r="B188" s="62" t="s">
        <v>5</v>
      </c>
      <c r="C188" s="63" t="s">
        <v>53</v>
      </c>
      <c r="D188" s="58"/>
      <c r="E188" s="58"/>
      <c r="F188" s="58">
        <v>35</v>
      </c>
      <c r="G188" s="58">
        <v>31</v>
      </c>
      <c r="H188" s="58"/>
      <c r="I188" s="58"/>
      <c r="J188" s="58"/>
      <c r="K188" s="58"/>
      <c r="L188" s="209">
        <v>38</v>
      </c>
      <c r="M188" s="243">
        <v>22</v>
      </c>
      <c r="N188" s="58">
        <v>31</v>
      </c>
      <c r="O188" s="58"/>
      <c r="P188" s="58">
        <v>24</v>
      </c>
      <c r="Q188" s="58"/>
      <c r="R188" s="58"/>
      <c r="S188" s="58"/>
      <c r="T188" s="58"/>
      <c r="U188" s="58"/>
      <c r="V188" s="59"/>
      <c r="W188" s="58"/>
      <c r="X188" s="61"/>
      <c r="Y188" s="53">
        <f>COUNT(D188:W188)</f>
        <v>6</v>
      </c>
      <c r="Z188" s="54">
        <f>IF(Y188=0,0,AVERAGE(D188:W188))</f>
        <v>30.166666666666668</v>
      </c>
      <c r="AA188" s="54">
        <f>IF(Y188=0,0,IF(Y188&gt;7,AVERAGE(LARGE(D188:W188,{1,2,3,4,5,6,7,8})),0))</f>
        <v>0</v>
      </c>
      <c r="AB188" s="54">
        <f>IF(Y188=0,0,IF(Y188&gt;7,SUM(LARGE(D188:W188,{1,2,3,4,5,6,7,8})),0))</f>
        <v>0</v>
      </c>
      <c r="AC188" s="193"/>
      <c r="AD188" s="193"/>
      <c r="AE188" s="193"/>
      <c r="AF188" s="193"/>
      <c r="AG188" s="193"/>
      <c r="AH188" s="193"/>
      <c r="AI188" s="193"/>
      <c r="AJ188" s="193"/>
      <c r="AK188" s="193"/>
      <c r="AL188" s="193"/>
    </row>
    <row r="189" spans="1:38" ht="15.75">
      <c r="A189" s="55" t="s">
        <v>206</v>
      </c>
      <c r="B189" s="62" t="s">
        <v>5</v>
      </c>
      <c r="C189" s="63" t="s">
        <v>53</v>
      </c>
      <c r="D189" s="58"/>
      <c r="E189" s="58"/>
      <c r="F189" s="58">
        <v>25</v>
      </c>
      <c r="G189" s="58">
        <v>27</v>
      </c>
      <c r="H189" s="58"/>
      <c r="I189" s="58"/>
      <c r="J189" s="58"/>
      <c r="K189" s="58"/>
      <c r="L189" s="209"/>
      <c r="M189" s="243">
        <v>30</v>
      </c>
      <c r="N189" s="58"/>
      <c r="O189" s="58"/>
      <c r="P189" s="58">
        <v>25</v>
      </c>
      <c r="Q189" s="58"/>
      <c r="R189" s="58"/>
      <c r="S189" s="58"/>
      <c r="T189" s="58"/>
      <c r="U189" s="58"/>
      <c r="V189" s="59">
        <v>29</v>
      </c>
      <c r="W189" s="58">
        <v>34</v>
      </c>
      <c r="X189" s="61"/>
      <c r="Y189" s="53">
        <f>COUNT(D189:W189)</f>
        <v>6</v>
      </c>
      <c r="Z189" s="54">
        <f>IF(Y189=0,0,AVERAGE(D189:W189))</f>
        <v>28.333333333333332</v>
      </c>
      <c r="AA189" s="54">
        <f>IF(Y189=0,0,IF(Y189&gt;7,AVERAGE(LARGE(D189:W189,{1,2,3,4,5,6,7,8})),0))</f>
        <v>0</v>
      </c>
      <c r="AB189" s="54">
        <f>IF(Y189=0,0,IF(Y189&gt;7,SUM(LARGE(D189:W189,{1,2,3,4,5,6,7,8})),0))</f>
        <v>0</v>
      </c>
      <c r="AC189" s="193"/>
      <c r="AD189" s="193"/>
      <c r="AE189" s="193"/>
      <c r="AF189" s="193"/>
      <c r="AG189" s="193"/>
      <c r="AH189" s="193"/>
      <c r="AI189" s="193"/>
      <c r="AJ189" s="193"/>
      <c r="AK189" s="193"/>
      <c r="AL189" s="193"/>
    </row>
    <row r="190" spans="1:38" ht="15.75">
      <c r="A190" s="55" t="s">
        <v>259</v>
      </c>
      <c r="B190" s="62" t="s">
        <v>5</v>
      </c>
      <c r="C190" s="63" t="s">
        <v>53</v>
      </c>
      <c r="D190" s="58"/>
      <c r="E190" s="58"/>
      <c r="F190" s="58">
        <v>45</v>
      </c>
      <c r="G190" s="58">
        <v>39</v>
      </c>
      <c r="H190" s="58"/>
      <c r="I190" s="58">
        <v>38</v>
      </c>
      <c r="J190" s="58"/>
      <c r="K190" s="58"/>
      <c r="L190" s="209"/>
      <c r="M190" s="243"/>
      <c r="N190" s="58"/>
      <c r="O190" s="58"/>
      <c r="P190" s="58"/>
      <c r="Q190" s="58"/>
      <c r="R190" s="58"/>
      <c r="S190" s="58"/>
      <c r="T190" s="58"/>
      <c r="U190" s="58"/>
      <c r="V190" s="59">
        <v>38</v>
      </c>
      <c r="W190" s="58">
        <v>40</v>
      </c>
      <c r="X190" s="61"/>
      <c r="Y190" s="53">
        <f>COUNT(D190:W190)</f>
        <v>5</v>
      </c>
      <c r="Z190" s="54">
        <f>IF(Y190=0,0,AVERAGE(D190:W190))</f>
        <v>40</v>
      </c>
      <c r="AA190" s="54">
        <f>IF(Y190=0,0,IF(Y190&gt;7,AVERAGE(LARGE(D190:W190,{1,2,3,4,5,6,7,8})),0))</f>
        <v>0</v>
      </c>
      <c r="AB190" s="54">
        <f>IF(Y190=0,0,IF(Y190&gt;7,SUM(LARGE(D190:W190,{1,2,3,4,5,6,7,8})),0))</f>
        <v>0</v>
      </c>
      <c r="AC190" s="193"/>
      <c r="AD190" s="193"/>
      <c r="AE190" s="193"/>
      <c r="AF190" s="193"/>
      <c r="AG190" s="193"/>
      <c r="AH190" s="193"/>
      <c r="AI190" s="193"/>
      <c r="AJ190" s="193"/>
      <c r="AK190" s="193"/>
      <c r="AL190" s="193"/>
    </row>
    <row r="191" spans="1:38" ht="15.75">
      <c r="A191" s="55" t="s">
        <v>387</v>
      </c>
      <c r="B191" s="62" t="s">
        <v>5</v>
      </c>
      <c r="C191" s="63" t="s">
        <v>53</v>
      </c>
      <c r="D191" s="58"/>
      <c r="E191" s="58">
        <v>39</v>
      </c>
      <c r="F191" s="58">
        <v>36</v>
      </c>
      <c r="G191" s="58">
        <v>42</v>
      </c>
      <c r="H191" s="58"/>
      <c r="I191" s="58"/>
      <c r="J191" s="58"/>
      <c r="K191" s="58"/>
      <c r="L191" s="209"/>
      <c r="M191" s="243">
        <v>37</v>
      </c>
      <c r="N191" s="58"/>
      <c r="O191" s="58"/>
      <c r="P191" s="58">
        <v>33</v>
      </c>
      <c r="Q191" s="58"/>
      <c r="R191" s="58"/>
      <c r="S191" s="58"/>
      <c r="T191" s="58"/>
      <c r="U191" s="58"/>
      <c r="V191" s="59"/>
      <c r="W191" s="58"/>
      <c r="X191" s="61"/>
      <c r="Y191" s="53">
        <f>COUNT(D191:W191)</f>
        <v>5</v>
      </c>
      <c r="Z191" s="54">
        <f>IF(Y191=0,0,AVERAGE(D191:W191))</f>
        <v>37.4</v>
      </c>
      <c r="AA191" s="54">
        <f>IF(Y191=0,0,IF(Y191&gt;7,AVERAGE(LARGE(D191:W191,{1,2,3,4,5,6,7,8})),0))</f>
        <v>0</v>
      </c>
      <c r="AB191" s="54">
        <f>IF(Y191=0,0,IF(Y191&gt;7,SUM(LARGE(D191:W191,{1,2,3,4,5,6,7,8})),0))</f>
        <v>0</v>
      </c>
      <c r="AC191" s="193"/>
      <c r="AD191" s="193"/>
      <c r="AE191" s="193"/>
      <c r="AF191" s="193"/>
      <c r="AG191" s="193"/>
      <c r="AH191" s="193"/>
      <c r="AI191" s="193"/>
      <c r="AJ191" s="193"/>
      <c r="AK191" s="193"/>
      <c r="AL191" s="193"/>
    </row>
    <row r="192" spans="1:38" ht="15.75">
      <c r="A192" s="55" t="s">
        <v>455</v>
      </c>
      <c r="B192" s="62" t="s">
        <v>5</v>
      </c>
      <c r="C192" s="63" t="s">
        <v>53</v>
      </c>
      <c r="D192" s="58"/>
      <c r="E192" s="58"/>
      <c r="F192" s="58">
        <v>32</v>
      </c>
      <c r="G192" s="58">
        <v>35</v>
      </c>
      <c r="H192" s="58"/>
      <c r="I192" s="58"/>
      <c r="J192" s="58"/>
      <c r="K192" s="58">
        <v>32</v>
      </c>
      <c r="L192" s="209"/>
      <c r="M192" s="243">
        <v>36</v>
      </c>
      <c r="N192" s="58">
        <v>30</v>
      </c>
      <c r="O192" s="58"/>
      <c r="P192" s="58"/>
      <c r="Q192" s="58"/>
      <c r="R192" s="58"/>
      <c r="S192" s="58"/>
      <c r="T192" s="58"/>
      <c r="U192" s="58"/>
      <c r="V192" s="59"/>
      <c r="W192" s="58"/>
      <c r="X192" s="61"/>
      <c r="Y192" s="53">
        <f>COUNT(D192:W192)</f>
        <v>5</v>
      </c>
      <c r="Z192" s="54">
        <f>IF(Y192=0,0,AVERAGE(D192:W192))</f>
        <v>33</v>
      </c>
      <c r="AA192" s="54">
        <f>IF(Y192=0,0,IF(Y192&gt;7,AVERAGE(LARGE(D192:W192,{1,2,3,4,5,6,7,8})),0))</f>
        <v>0</v>
      </c>
      <c r="AB192" s="54">
        <f>IF(Y192=0,0,IF(Y192&gt;7,SUM(LARGE(D192:W192,{1,2,3,4,5,6,7,8})),0))</f>
        <v>0</v>
      </c>
      <c r="AC192" s="193"/>
      <c r="AD192" s="193"/>
      <c r="AE192" s="193"/>
      <c r="AF192" s="193"/>
      <c r="AG192" s="193"/>
      <c r="AH192" s="193"/>
      <c r="AI192" s="193"/>
      <c r="AJ192" s="193"/>
      <c r="AK192" s="193"/>
      <c r="AL192" s="193"/>
    </row>
    <row r="193" spans="1:38" ht="15.75">
      <c r="A193" s="55" t="s">
        <v>75</v>
      </c>
      <c r="B193" s="62" t="s">
        <v>5</v>
      </c>
      <c r="C193" s="63" t="s">
        <v>53</v>
      </c>
      <c r="D193" s="58"/>
      <c r="E193" s="58">
        <v>40</v>
      </c>
      <c r="F193" s="58">
        <v>38</v>
      </c>
      <c r="G193" s="58"/>
      <c r="H193" s="58">
        <v>45</v>
      </c>
      <c r="I193" s="58">
        <v>43</v>
      </c>
      <c r="J193" s="58"/>
      <c r="K193" s="58"/>
      <c r="L193" s="209"/>
      <c r="M193" s="243"/>
      <c r="N193" s="58"/>
      <c r="O193" s="58"/>
      <c r="P193" s="58"/>
      <c r="Q193" s="58"/>
      <c r="R193" s="58"/>
      <c r="S193" s="58"/>
      <c r="T193" s="58"/>
      <c r="U193" s="58"/>
      <c r="V193" s="59"/>
      <c r="W193" s="58"/>
      <c r="X193" s="61"/>
      <c r="Y193" s="53">
        <f>COUNT(D193:W193)</f>
        <v>4</v>
      </c>
      <c r="Z193" s="54">
        <f>IF(Y193=0,0,AVERAGE(D193:W193))</f>
        <v>41.5</v>
      </c>
      <c r="AA193" s="54">
        <f>IF(Y193=0,0,IF(Y193&gt;7,AVERAGE(LARGE(D193:W193,{1,2,3,4,5,6,7,8})),0))</f>
        <v>0</v>
      </c>
      <c r="AB193" s="54">
        <f>IF(Y193=0,0,IF(Y193&gt;7,SUM(LARGE(D193:W193,{1,2,3,4,5,6,7,8})),0))</f>
        <v>0</v>
      </c>
      <c r="AC193" s="193"/>
      <c r="AD193" s="193"/>
      <c r="AE193" s="193"/>
      <c r="AF193" s="193"/>
      <c r="AG193" s="193"/>
      <c r="AH193" s="193"/>
      <c r="AI193" s="193"/>
      <c r="AJ193" s="193"/>
      <c r="AK193" s="193"/>
      <c r="AL193" s="193"/>
    </row>
    <row r="194" spans="1:38" ht="15.75">
      <c r="A194" s="55" t="s">
        <v>448</v>
      </c>
      <c r="B194" s="62" t="s">
        <v>5</v>
      </c>
      <c r="C194" s="63" t="s">
        <v>53</v>
      </c>
      <c r="D194" s="58"/>
      <c r="E194" s="58">
        <v>33</v>
      </c>
      <c r="F194" s="58"/>
      <c r="G194" s="58">
        <v>33</v>
      </c>
      <c r="H194" s="58">
        <v>36</v>
      </c>
      <c r="I194" s="58"/>
      <c r="J194" s="58"/>
      <c r="K194" s="58"/>
      <c r="L194" s="209"/>
      <c r="M194" s="243"/>
      <c r="N194" s="58"/>
      <c r="O194" s="58">
        <v>41</v>
      </c>
      <c r="P194" s="58"/>
      <c r="Q194" s="58"/>
      <c r="R194" s="58"/>
      <c r="S194" s="58"/>
      <c r="T194" s="58"/>
      <c r="U194" s="58"/>
      <c r="V194" s="59"/>
      <c r="W194" s="58"/>
      <c r="X194" s="61"/>
      <c r="Y194" s="53">
        <f>COUNT(D194:W194)</f>
        <v>4</v>
      </c>
      <c r="Z194" s="54">
        <f>IF(Y194=0,0,AVERAGE(D194:W194))</f>
        <v>35.75</v>
      </c>
      <c r="AA194" s="54">
        <f>IF(Y194=0,0,IF(Y194&gt;7,AVERAGE(LARGE(D194:W194,{1,2,3,4,5,6,7,8})),0))</f>
        <v>0</v>
      </c>
      <c r="AB194" s="54">
        <f>IF(Y194=0,0,IF(Y194&gt;7,SUM(LARGE(D194:W194,{1,2,3,4,5,6,7,8})),0))</f>
        <v>0</v>
      </c>
      <c r="AC194" s="193"/>
      <c r="AD194" s="193"/>
      <c r="AE194" s="193"/>
      <c r="AF194" s="193"/>
      <c r="AG194" s="193"/>
      <c r="AH194" s="193"/>
      <c r="AI194" s="193"/>
      <c r="AJ194" s="193"/>
      <c r="AK194" s="193"/>
      <c r="AL194" s="193"/>
    </row>
    <row r="195" spans="1:38" ht="15.75">
      <c r="A195" s="55" t="s">
        <v>153</v>
      </c>
      <c r="B195" s="62" t="s">
        <v>5</v>
      </c>
      <c r="C195" s="63" t="s">
        <v>53</v>
      </c>
      <c r="D195" s="58"/>
      <c r="E195" s="58"/>
      <c r="F195" s="58">
        <v>33</v>
      </c>
      <c r="G195" s="58">
        <v>37</v>
      </c>
      <c r="H195" s="58"/>
      <c r="I195" s="58"/>
      <c r="J195" s="58"/>
      <c r="K195" s="58"/>
      <c r="L195" s="209"/>
      <c r="M195" s="243"/>
      <c r="N195" s="58"/>
      <c r="O195" s="58">
        <v>34</v>
      </c>
      <c r="P195" s="58">
        <v>27</v>
      </c>
      <c r="Q195" s="58"/>
      <c r="R195" s="58"/>
      <c r="S195" s="58"/>
      <c r="T195" s="58"/>
      <c r="U195" s="58"/>
      <c r="V195" s="59"/>
      <c r="W195" s="58"/>
      <c r="X195" s="61"/>
      <c r="Y195" s="53">
        <f>COUNT(D195:W195)</f>
        <v>4</v>
      </c>
      <c r="Z195" s="54">
        <f>IF(Y195=0,0,AVERAGE(D195:W195))</f>
        <v>32.75</v>
      </c>
      <c r="AA195" s="54">
        <f>IF(Y195=0,0,IF(Y195&gt;7,AVERAGE(LARGE(D195:W195,{1,2,3,4,5,6,7,8})),0))</f>
        <v>0</v>
      </c>
      <c r="AB195" s="54">
        <f>IF(Y195=0,0,IF(Y195&gt;7,SUM(LARGE(D195:W195,{1,2,3,4,5,6,7,8})),0))</f>
        <v>0</v>
      </c>
      <c r="AC195" s="193"/>
      <c r="AD195" s="193"/>
      <c r="AE195" s="193"/>
      <c r="AF195" s="193"/>
      <c r="AG195" s="193"/>
      <c r="AH195" s="193"/>
      <c r="AI195" s="193"/>
      <c r="AJ195" s="193"/>
      <c r="AK195" s="193"/>
      <c r="AL195" s="193"/>
    </row>
    <row r="196" spans="1:38" ht="15.75">
      <c r="A196" s="55" t="s">
        <v>87</v>
      </c>
      <c r="B196" s="62" t="s">
        <v>5</v>
      </c>
      <c r="C196" s="63" t="s">
        <v>53</v>
      </c>
      <c r="D196" s="58"/>
      <c r="E196" s="58">
        <v>27</v>
      </c>
      <c r="F196" s="58">
        <v>26</v>
      </c>
      <c r="G196" s="58">
        <v>37</v>
      </c>
      <c r="H196" s="58"/>
      <c r="I196" s="58"/>
      <c r="J196" s="58"/>
      <c r="K196" s="58"/>
      <c r="L196" s="209"/>
      <c r="M196" s="243"/>
      <c r="N196" s="58"/>
      <c r="O196" s="58"/>
      <c r="P196" s="58"/>
      <c r="Q196" s="58"/>
      <c r="R196" s="58"/>
      <c r="S196" s="58"/>
      <c r="T196" s="58"/>
      <c r="U196" s="58"/>
      <c r="V196" s="59"/>
      <c r="W196" s="58"/>
      <c r="X196" s="61"/>
      <c r="Y196" s="53">
        <f>COUNT(D196:W196)</f>
        <v>3</v>
      </c>
      <c r="Z196" s="54">
        <f>IF(Y196=0,0,AVERAGE(D196:W196))</f>
        <v>30</v>
      </c>
      <c r="AA196" s="54">
        <f>IF(Y196=0,0,IF(Y196&gt;7,AVERAGE(LARGE(D196:W196,{1,2,3,4,5,6,7,8})),0))</f>
        <v>0</v>
      </c>
      <c r="AB196" s="54">
        <f>IF(Y196=0,0,IF(Y196&gt;7,SUM(LARGE(D196:W196,{1,2,3,4,5,6,7,8})),0))</f>
        <v>0</v>
      </c>
      <c r="AC196" s="193"/>
      <c r="AD196" s="193"/>
      <c r="AE196" s="193"/>
      <c r="AF196" s="193"/>
      <c r="AG196" s="193"/>
      <c r="AH196" s="193"/>
      <c r="AI196" s="193"/>
      <c r="AJ196" s="193"/>
      <c r="AK196" s="193"/>
      <c r="AL196" s="193"/>
    </row>
    <row r="197" spans="1:38" ht="15.75">
      <c r="A197" s="55" t="s">
        <v>539</v>
      </c>
      <c r="B197" s="62" t="s">
        <v>5</v>
      </c>
      <c r="C197" s="63" t="s">
        <v>53</v>
      </c>
      <c r="D197" s="58"/>
      <c r="E197" s="58"/>
      <c r="F197" s="58"/>
      <c r="G197" s="58"/>
      <c r="H197" s="58"/>
      <c r="I197" s="58"/>
      <c r="J197" s="58"/>
      <c r="K197" s="58">
        <v>18</v>
      </c>
      <c r="L197" s="209"/>
      <c r="M197" s="243">
        <v>25</v>
      </c>
      <c r="N197" s="58">
        <v>16</v>
      </c>
      <c r="O197" s="58"/>
      <c r="P197" s="58"/>
      <c r="Q197" s="58"/>
      <c r="R197" s="58"/>
      <c r="S197" s="58"/>
      <c r="T197" s="58"/>
      <c r="U197" s="58"/>
      <c r="V197" s="59"/>
      <c r="W197" s="58"/>
      <c r="X197" s="61"/>
      <c r="Y197" s="53">
        <f>COUNT(D197:W197)</f>
        <v>3</v>
      </c>
      <c r="Z197" s="54">
        <f>IF(Y197=0,0,AVERAGE(D197:W197))</f>
        <v>19.666666666666668</v>
      </c>
      <c r="AA197" s="54">
        <f>IF(Y197=0,0,IF(Y197&gt;7,AVERAGE(LARGE(D197:W197,{1,2,3,4,5,6,7,8})),0))</f>
        <v>0</v>
      </c>
      <c r="AB197" s="54">
        <f>IF(Y197=0,0,IF(Y197&gt;7,SUM(LARGE(D197:W197,{1,2,3,4,5,6,7,8})),0))</f>
        <v>0</v>
      </c>
      <c r="AC197" s="193"/>
      <c r="AD197" s="193"/>
      <c r="AE197" s="193"/>
      <c r="AF197" s="193"/>
      <c r="AG197" s="193"/>
      <c r="AH197" s="193"/>
      <c r="AI197" s="193"/>
      <c r="AJ197" s="193"/>
      <c r="AK197" s="193"/>
      <c r="AL197" s="193"/>
    </row>
    <row r="198" spans="1:38" ht="15.75">
      <c r="A198" s="55" t="s">
        <v>551</v>
      </c>
      <c r="B198" s="62" t="s">
        <v>5</v>
      </c>
      <c r="C198" s="63" t="s">
        <v>53</v>
      </c>
      <c r="D198" s="58"/>
      <c r="E198" s="58"/>
      <c r="F198" s="58"/>
      <c r="G198" s="58"/>
      <c r="H198" s="58"/>
      <c r="I198" s="58"/>
      <c r="J198" s="58"/>
      <c r="K198" s="58"/>
      <c r="L198" s="209"/>
      <c r="M198" s="243">
        <v>42</v>
      </c>
      <c r="N198" s="58">
        <v>45</v>
      </c>
      <c r="O198" s="58"/>
      <c r="P198" s="58"/>
      <c r="Q198" s="58"/>
      <c r="R198" s="58"/>
      <c r="S198" s="58"/>
      <c r="T198" s="58"/>
      <c r="U198" s="58"/>
      <c r="V198" s="59"/>
      <c r="W198" s="58"/>
      <c r="X198" s="61"/>
      <c r="Y198" s="53">
        <f>COUNT(D198:W198)</f>
        <v>2</v>
      </c>
      <c r="Z198" s="54">
        <f>IF(Y198=0,0,AVERAGE(D198:W198))</f>
        <v>43.5</v>
      </c>
      <c r="AA198" s="54">
        <f>IF(Y198=0,0,IF(Y198&gt;7,AVERAGE(LARGE(D198:W198,{1,2,3,4,5,6,7,8})),0))</f>
        <v>0</v>
      </c>
      <c r="AB198" s="54">
        <f>IF(Y198=0,0,IF(Y198&gt;7,SUM(LARGE(D198:W198,{1,2,3,4,5,6,7,8})),0))</f>
        <v>0</v>
      </c>
      <c r="AC198" s="193"/>
      <c r="AD198" s="193"/>
      <c r="AE198" s="193"/>
      <c r="AF198" s="193"/>
      <c r="AG198" s="193"/>
      <c r="AH198" s="193"/>
      <c r="AI198" s="193"/>
      <c r="AJ198" s="193"/>
      <c r="AK198" s="193"/>
      <c r="AL198" s="193"/>
    </row>
    <row r="199" spans="1:38" ht="15.75">
      <c r="A199" s="55" t="s">
        <v>226</v>
      </c>
      <c r="B199" s="62" t="s">
        <v>5</v>
      </c>
      <c r="C199" s="63" t="s">
        <v>53</v>
      </c>
      <c r="D199" s="58"/>
      <c r="E199" s="58"/>
      <c r="F199" s="58">
        <v>39</v>
      </c>
      <c r="G199" s="58"/>
      <c r="H199" s="58"/>
      <c r="I199" s="58"/>
      <c r="J199" s="58"/>
      <c r="K199" s="58"/>
      <c r="L199" s="209"/>
      <c r="M199" s="243"/>
      <c r="N199" s="58"/>
      <c r="O199" s="58"/>
      <c r="P199" s="58"/>
      <c r="Q199" s="58"/>
      <c r="R199" s="58"/>
      <c r="S199" s="58"/>
      <c r="T199" s="58"/>
      <c r="U199" s="58"/>
      <c r="V199" s="59"/>
      <c r="W199" s="58"/>
      <c r="X199" s="61"/>
      <c r="Y199" s="53">
        <f>COUNT(D199:W199)</f>
        <v>1</v>
      </c>
      <c r="Z199" s="54">
        <f>IF(Y199=0,0,AVERAGE(D199:W199))</f>
        <v>39</v>
      </c>
      <c r="AA199" s="54">
        <f>IF(Y199=0,0,IF(Y199&gt;7,AVERAGE(LARGE(D199:W199,{1,2,3,4,5,6,7,8})),0))</f>
        <v>0</v>
      </c>
      <c r="AB199" s="54">
        <f>IF(Y199=0,0,IF(Y199&gt;7,SUM(LARGE(D199:W199,{1,2,3,4,5,6,7,8})),0))</f>
        <v>0</v>
      </c>
      <c r="AC199" s="193"/>
      <c r="AD199" s="193"/>
      <c r="AE199" s="193"/>
      <c r="AF199" s="193"/>
      <c r="AG199" s="193"/>
      <c r="AH199" s="193"/>
      <c r="AI199" s="193"/>
      <c r="AJ199" s="193"/>
      <c r="AK199" s="193"/>
      <c r="AL199" s="193"/>
    </row>
    <row r="200" spans="1:38" ht="15.75">
      <c r="A200" s="55" t="s">
        <v>279</v>
      </c>
      <c r="B200" s="62" t="s">
        <v>5</v>
      </c>
      <c r="C200" s="57" t="s">
        <v>53</v>
      </c>
      <c r="D200" s="58"/>
      <c r="E200" s="58"/>
      <c r="F200" s="58"/>
      <c r="G200" s="58">
        <v>39</v>
      </c>
      <c r="H200" s="58"/>
      <c r="I200" s="58"/>
      <c r="J200" s="58"/>
      <c r="K200" s="58"/>
      <c r="L200" s="209"/>
      <c r="M200" s="243"/>
      <c r="N200" s="58"/>
      <c r="O200" s="58"/>
      <c r="P200" s="58"/>
      <c r="Q200" s="58"/>
      <c r="R200" s="58"/>
      <c r="S200" s="58"/>
      <c r="T200" s="58"/>
      <c r="U200" s="58"/>
      <c r="V200" s="59"/>
      <c r="W200" s="58"/>
      <c r="X200" s="61"/>
      <c r="Y200" s="53">
        <f>COUNT(D200:W200)</f>
        <v>1</v>
      </c>
      <c r="Z200" s="54">
        <f>IF(Y200=0,0,AVERAGE(D200:W200))</f>
        <v>39</v>
      </c>
      <c r="AA200" s="54">
        <f>IF(Y200=0,0,IF(Y200&gt;7,AVERAGE(LARGE(D200:W200,{1,2,3,4,5,6,7,8})),0))</f>
        <v>0</v>
      </c>
      <c r="AB200" s="54">
        <f>IF(Y200=0,0,IF(Y200&gt;7,SUM(LARGE(D200:W200,{1,2,3,4,5,6,7,8})),0))</f>
        <v>0</v>
      </c>
      <c r="AC200" s="193"/>
      <c r="AD200" s="193"/>
      <c r="AE200" s="193"/>
      <c r="AF200" s="193"/>
      <c r="AG200" s="193"/>
      <c r="AH200" s="193"/>
      <c r="AI200" s="193"/>
      <c r="AJ200" s="193"/>
      <c r="AK200" s="193"/>
      <c r="AL200" s="193"/>
    </row>
    <row r="201" spans="1:38" ht="15.75">
      <c r="A201" s="55" t="s">
        <v>352</v>
      </c>
      <c r="B201" s="62" t="s">
        <v>5</v>
      </c>
      <c r="C201" s="63" t="s">
        <v>53</v>
      </c>
      <c r="D201" s="58"/>
      <c r="E201" s="58"/>
      <c r="F201" s="58">
        <v>38</v>
      </c>
      <c r="G201" s="58"/>
      <c r="H201" s="58"/>
      <c r="I201" s="58"/>
      <c r="J201" s="58"/>
      <c r="K201" s="58"/>
      <c r="L201" s="209"/>
      <c r="M201" s="243"/>
      <c r="N201" s="58"/>
      <c r="O201" s="58"/>
      <c r="P201" s="58"/>
      <c r="Q201" s="58"/>
      <c r="R201" s="58"/>
      <c r="S201" s="58"/>
      <c r="T201" s="58"/>
      <c r="U201" s="58"/>
      <c r="V201" s="59"/>
      <c r="W201" s="58"/>
      <c r="X201" s="61"/>
      <c r="Y201" s="53">
        <f>COUNT(D201:W201)</f>
        <v>1</v>
      </c>
      <c r="Z201" s="54">
        <f>IF(Y201=0,0,AVERAGE(D201:W201))</f>
        <v>38</v>
      </c>
      <c r="AA201" s="54">
        <f>IF(Y201=0,0,IF(Y201&gt;7,AVERAGE(LARGE(D201:W201,{1,2,3,4,5,6,7,8})),0))</f>
        <v>0</v>
      </c>
      <c r="AB201" s="54">
        <f>IF(Y201=0,0,IF(Y201&gt;7,SUM(LARGE(D201:W201,{1,2,3,4,5,6,7,8})),0))</f>
        <v>0</v>
      </c>
      <c r="AC201" s="193"/>
      <c r="AD201" s="193"/>
      <c r="AE201" s="193"/>
      <c r="AF201" s="193"/>
      <c r="AG201" s="193"/>
      <c r="AH201" s="193"/>
      <c r="AI201" s="193"/>
      <c r="AJ201" s="193"/>
      <c r="AK201" s="193"/>
      <c r="AL201" s="193"/>
    </row>
    <row r="202" spans="1:38" ht="15.75">
      <c r="A202" s="55" t="s">
        <v>167</v>
      </c>
      <c r="B202" s="62" t="s">
        <v>5</v>
      </c>
      <c r="C202" s="63" t="s">
        <v>53</v>
      </c>
      <c r="D202" s="58"/>
      <c r="E202" s="58"/>
      <c r="F202" s="58">
        <v>36</v>
      </c>
      <c r="G202" s="58"/>
      <c r="H202" s="58"/>
      <c r="I202" s="58"/>
      <c r="J202" s="58"/>
      <c r="K202" s="58"/>
      <c r="L202" s="209"/>
      <c r="M202" s="243"/>
      <c r="N202" s="58"/>
      <c r="O202" s="58"/>
      <c r="P202" s="58"/>
      <c r="Q202" s="58"/>
      <c r="R202" s="58"/>
      <c r="S202" s="58"/>
      <c r="T202" s="58"/>
      <c r="U202" s="58"/>
      <c r="V202" s="59"/>
      <c r="W202" s="58"/>
      <c r="X202" s="61"/>
      <c r="Y202" s="53">
        <f>COUNT(D202:W202)</f>
        <v>1</v>
      </c>
      <c r="Z202" s="54">
        <f>IF(Y202=0,0,AVERAGE(D202:W202))</f>
        <v>36</v>
      </c>
      <c r="AA202" s="54">
        <f>IF(Y202=0,0,IF(Y202&gt;7,AVERAGE(LARGE(D202:W202,{1,2,3,4,5,6,7,8})),0))</f>
        <v>0</v>
      </c>
      <c r="AB202" s="54">
        <f>IF(Y202=0,0,IF(Y202&gt;7,SUM(LARGE(D202:W202,{1,2,3,4,5,6,7,8})),0))</f>
        <v>0</v>
      </c>
      <c r="AC202" s="193"/>
      <c r="AD202" s="193"/>
      <c r="AE202" s="193"/>
      <c r="AF202" s="193"/>
      <c r="AG202" s="193"/>
      <c r="AH202" s="193"/>
      <c r="AI202" s="193"/>
      <c r="AJ202" s="193"/>
      <c r="AK202" s="193"/>
      <c r="AL202" s="193"/>
    </row>
    <row r="203" spans="1:38" ht="15.75">
      <c r="A203" s="55" t="s">
        <v>548</v>
      </c>
      <c r="B203" s="62" t="s">
        <v>5</v>
      </c>
      <c r="C203" s="63" t="s">
        <v>53</v>
      </c>
      <c r="D203" s="58"/>
      <c r="E203" s="58"/>
      <c r="F203" s="58"/>
      <c r="G203" s="58"/>
      <c r="H203" s="58"/>
      <c r="I203" s="58"/>
      <c r="J203" s="58"/>
      <c r="K203" s="58"/>
      <c r="L203" s="209"/>
      <c r="M203" s="243">
        <v>31</v>
      </c>
      <c r="N203" s="58"/>
      <c r="O203" s="58"/>
      <c r="P203" s="58"/>
      <c r="Q203" s="58"/>
      <c r="R203" s="58"/>
      <c r="S203" s="58"/>
      <c r="T203" s="58"/>
      <c r="U203" s="58"/>
      <c r="V203" s="59"/>
      <c r="W203" s="58"/>
      <c r="X203" s="61"/>
      <c r="Y203" s="53">
        <f>COUNT(D203:W203)</f>
        <v>1</v>
      </c>
      <c r="Z203" s="54">
        <f>IF(Y203=0,0,AVERAGE(D203:W203))</f>
        <v>31</v>
      </c>
      <c r="AA203" s="54">
        <f>IF(Y203=0,0,IF(Y203&gt;7,AVERAGE(LARGE(D203:W203,{1,2,3,4,5,6,7,8})),0))</f>
        <v>0</v>
      </c>
      <c r="AB203" s="54">
        <f>IF(Y203=0,0,IF(Y203&gt;7,SUM(LARGE(D203:W203,{1,2,3,4,5,6,7,8})),0))</f>
        <v>0</v>
      </c>
      <c r="AC203" s="193"/>
      <c r="AD203" s="193"/>
      <c r="AE203" s="193"/>
      <c r="AF203" s="193"/>
      <c r="AG203" s="193"/>
      <c r="AH203" s="193"/>
      <c r="AI203" s="193"/>
      <c r="AJ203" s="193"/>
      <c r="AK203" s="193"/>
      <c r="AL203" s="193"/>
    </row>
    <row r="204" spans="1:38" ht="15.75">
      <c r="A204" s="55" t="s">
        <v>374</v>
      </c>
      <c r="B204" s="62" t="s">
        <v>5</v>
      </c>
      <c r="C204" s="63" t="s">
        <v>53</v>
      </c>
      <c r="D204" s="58"/>
      <c r="E204" s="58">
        <v>28</v>
      </c>
      <c r="F204" s="58"/>
      <c r="G204" s="58"/>
      <c r="H204" s="58"/>
      <c r="I204" s="58"/>
      <c r="J204" s="58"/>
      <c r="K204" s="58"/>
      <c r="L204" s="209"/>
      <c r="M204" s="243"/>
      <c r="N204" s="58"/>
      <c r="O204" s="58"/>
      <c r="P204" s="58"/>
      <c r="Q204" s="58"/>
      <c r="R204" s="58"/>
      <c r="S204" s="58"/>
      <c r="T204" s="58"/>
      <c r="U204" s="58"/>
      <c r="V204" s="59"/>
      <c r="W204" s="58"/>
      <c r="X204" s="61"/>
      <c r="Y204" s="53">
        <f>COUNT(D204:W204)</f>
        <v>1</v>
      </c>
      <c r="Z204" s="54">
        <f>IF(Y204=0,0,AVERAGE(D204:W204))</f>
        <v>28</v>
      </c>
      <c r="AA204" s="54">
        <f>IF(Y204=0,0,IF(Y204&gt;7,AVERAGE(LARGE(D204:W204,{1,2,3,4,5,6,7,8})),0))</f>
        <v>0</v>
      </c>
      <c r="AB204" s="54">
        <f>IF(Y204=0,0,IF(Y204&gt;7,SUM(LARGE(D204:W204,{1,2,3,4,5,6,7,8})),0))</f>
        <v>0</v>
      </c>
      <c r="AC204" s="193"/>
      <c r="AD204" s="193"/>
      <c r="AE204" s="193"/>
      <c r="AF204" s="193"/>
      <c r="AG204" s="193"/>
      <c r="AH204" s="193"/>
      <c r="AI204" s="193"/>
      <c r="AJ204" s="193"/>
      <c r="AK204" s="193"/>
      <c r="AL204" s="193"/>
    </row>
    <row r="205" spans="1:38" ht="15.75">
      <c r="A205" s="55" t="s">
        <v>549</v>
      </c>
      <c r="B205" s="62" t="s">
        <v>5</v>
      </c>
      <c r="C205" s="63" t="s">
        <v>53</v>
      </c>
      <c r="D205" s="58"/>
      <c r="E205" s="58"/>
      <c r="F205" s="58"/>
      <c r="G205" s="58"/>
      <c r="H205" s="58"/>
      <c r="I205" s="58"/>
      <c r="J205" s="58"/>
      <c r="K205" s="58"/>
      <c r="L205" s="209"/>
      <c r="M205" s="243">
        <v>25</v>
      </c>
      <c r="N205" s="58"/>
      <c r="O205" s="58"/>
      <c r="P205" s="58"/>
      <c r="Q205" s="58"/>
      <c r="R205" s="58"/>
      <c r="S205" s="58"/>
      <c r="T205" s="58"/>
      <c r="U205" s="58"/>
      <c r="V205" s="59"/>
      <c r="W205" s="58"/>
      <c r="X205" s="61"/>
      <c r="Y205" s="53">
        <f>COUNT(D205:W205)</f>
        <v>1</v>
      </c>
      <c r="Z205" s="54">
        <f>IF(Y205=0,0,AVERAGE(D205:W205))</f>
        <v>25</v>
      </c>
      <c r="AA205" s="54">
        <f>IF(Y205=0,0,IF(Y205&gt;7,AVERAGE(LARGE(D205:W205,{1,2,3,4,5,6,7,8})),0))</f>
        <v>0</v>
      </c>
      <c r="AB205" s="54">
        <f>IF(Y205=0,0,IF(Y205&gt;7,SUM(LARGE(D205:W205,{1,2,3,4,5,6,7,8})),0))</f>
        <v>0</v>
      </c>
      <c r="AC205" s="193"/>
      <c r="AD205" s="193"/>
      <c r="AE205" s="193"/>
      <c r="AF205" s="193"/>
      <c r="AG205" s="193"/>
      <c r="AH205" s="193"/>
      <c r="AI205" s="193"/>
      <c r="AJ205" s="193"/>
      <c r="AK205" s="193"/>
      <c r="AL205" s="193"/>
    </row>
    <row r="206" spans="1:38" ht="15.75">
      <c r="A206" s="231" t="s">
        <v>547</v>
      </c>
      <c r="B206" s="62" t="s">
        <v>5</v>
      </c>
      <c r="C206" s="63" t="s">
        <v>53</v>
      </c>
      <c r="D206" s="58"/>
      <c r="E206" s="58"/>
      <c r="F206" s="58"/>
      <c r="G206" s="58"/>
      <c r="H206" s="58"/>
      <c r="I206" s="58"/>
      <c r="J206" s="58"/>
      <c r="K206" s="58"/>
      <c r="L206" s="209"/>
      <c r="M206" s="243">
        <v>22</v>
      </c>
      <c r="N206" s="58"/>
      <c r="O206" s="58"/>
      <c r="P206" s="58"/>
      <c r="Q206" s="58"/>
      <c r="R206" s="58"/>
      <c r="S206" s="58"/>
      <c r="T206" s="58"/>
      <c r="U206" s="58"/>
      <c r="V206" s="59"/>
      <c r="W206" s="58"/>
      <c r="X206" s="61"/>
      <c r="Y206" s="53">
        <f>COUNT(D206:W206)</f>
        <v>1</v>
      </c>
      <c r="Z206" s="54">
        <f>IF(Y206=0,0,AVERAGE(D206:W206))</f>
        <v>22</v>
      </c>
      <c r="AA206" s="54">
        <f>IF(Y206=0,0,IF(Y206&gt;7,AVERAGE(LARGE(D206:W206,{1,2,3,4,5,6,7,8})),0))</f>
        <v>0</v>
      </c>
      <c r="AB206" s="54">
        <f>IF(Y206=0,0,IF(Y206&gt;7,SUM(LARGE(D206:W206,{1,2,3,4,5,6,7,8})),0))</f>
        <v>0</v>
      </c>
      <c r="AC206" s="193"/>
      <c r="AD206" s="193"/>
      <c r="AE206" s="193"/>
      <c r="AF206" s="193"/>
      <c r="AG206" s="193"/>
      <c r="AH206" s="193"/>
      <c r="AI206" s="193"/>
      <c r="AJ206" s="193"/>
      <c r="AK206" s="193"/>
      <c r="AL206" s="193"/>
    </row>
    <row r="207" spans="1:38" ht="15.75">
      <c r="A207" s="55" t="s">
        <v>477</v>
      </c>
      <c r="B207" s="62" t="s">
        <v>9</v>
      </c>
      <c r="C207" s="63" t="s">
        <v>53</v>
      </c>
      <c r="D207" s="58"/>
      <c r="E207" s="58"/>
      <c r="F207" s="58">
        <v>44</v>
      </c>
      <c r="G207" s="58">
        <v>42</v>
      </c>
      <c r="H207" s="58"/>
      <c r="I207" s="58">
        <v>40</v>
      </c>
      <c r="J207" s="58">
        <v>42</v>
      </c>
      <c r="K207" s="58"/>
      <c r="L207" s="209"/>
      <c r="M207" s="243">
        <v>38</v>
      </c>
      <c r="N207" s="58">
        <v>37</v>
      </c>
      <c r="O207" s="58"/>
      <c r="P207" s="58"/>
      <c r="Q207" s="58">
        <v>43</v>
      </c>
      <c r="R207" s="58"/>
      <c r="S207" s="58"/>
      <c r="T207" s="58"/>
      <c r="U207" s="58"/>
      <c r="V207" s="59">
        <v>42</v>
      </c>
      <c r="W207" s="58">
        <v>45</v>
      </c>
      <c r="X207" s="61"/>
      <c r="Y207" s="53">
        <f>COUNT(D207:W207)</f>
        <v>9</v>
      </c>
      <c r="Z207" s="54">
        <f>IF(Y207=0,0,AVERAGE(D207:W207))</f>
        <v>41.444444444444443</v>
      </c>
      <c r="AA207" s="54">
        <f>IF(Y207=0,0,IF(Y207&gt;7,AVERAGE(LARGE(D207:W207,{1,2,3,4,5,6,7,8})),0))</f>
        <v>42</v>
      </c>
      <c r="AB207" s="54">
        <f>IF(Y207=0,0,IF(Y207&gt;7,SUM(LARGE(D207:W207,{1,2,3,4,5,6,7,8})),0))</f>
        <v>336</v>
      </c>
      <c r="AC207" s="193"/>
      <c r="AD207" s="193"/>
      <c r="AE207" s="193"/>
      <c r="AF207" s="193"/>
      <c r="AG207" s="193"/>
      <c r="AH207" s="193"/>
      <c r="AI207" s="193"/>
      <c r="AJ207" s="193"/>
      <c r="AK207" s="193"/>
      <c r="AL207" s="193"/>
    </row>
    <row r="208" spans="1:38" ht="15.75">
      <c r="A208" s="55" t="s">
        <v>216</v>
      </c>
      <c r="B208" s="62" t="s">
        <v>9</v>
      </c>
      <c r="C208" s="63" t="s">
        <v>53</v>
      </c>
      <c r="D208" s="58">
        <v>39</v>
      </c>
      <c r="E208" s="58"/>
      <c r="F208" s="58"/>
      <c r="G208" s="58">
        <v>44</v>
      </c>
      <c r="H208" s="58"/>
      <c r="I208" s="58">
        <v>39</v>
      </c>
      <c r="J208" s="58">
        <v>37</v>
      </c>
      <c r="K208" s="58"/>
      <c r="L208" s="209"/>
      <c r="M208" s="243">
        <v>42</v>
      </c>
      <c r="N208" s="58"/>
      <c r="O208" s="58"/>
      <c r="P208" s="58"/>
      <c r="Q208" s="58">
        <v>46</v>
      </c>
      <c r="R208" s="58"/>
      <c r="S208" s="58"/>
      <c r="T208" s="58"/>
      <c r="U208" s="58"/>
      <c r="V208" s="59">
        <v>45</v>
      </c>
      <c r="W208" s="58">
        <v>44</v>
      </c>
      <c r="X208" s="61"/>
      <c r="Y208" s="53">
        <f>COUNT(D208:W208)</f>
        <v>8</v>
      </c>
      <c r="Z208" s="54">
        <f>IF(Y208=0,0,AVERAGE(D208:W208))</f>
        <v>42</v>
      </c>
      <c r="AA208" s="54">
        <f>IF(Y208=0,0,IF(Y208&gt;7,AVERAGE(LARGE(D208:W208,{1,2,3,4,5,6,7,8})),0))</f>
        <v>42</v>
      </c>
      <c r="AB208" s="54">
        <f>IF(Y208=0,0,IF(Y208&gt;7,SUM(LARGE(D208:W208,{1,2,3,4,5,6,7,8})),0))</f>
        <v>336</v>
      </c>
      <c r="AC208" s="193"/>
      <c r="AD208" s="193"/>
      <c r="AE208" s="193"/>
      <c r="AF208" s="193"/>
      <c r="AG208" s="193"/>
      <c r="AH208" s="193"/>
      <c r="AI208" s="193"/>
      <c r="AJ208" s="193"/>
      <c r="AK208" s="193"/>
      <c r="AL208" s="193"/>
    </row>
    <row r="209" spans="1:38" ht="15.75">
      <c r="A209" s="55" t="s">
        <v>324</v>
      </c>
      <c r="B209" s="62" t="s">
        <v>9</v>
      </c>
      <c r="C209" s="63" t="s">
        <v>53</v>
      </c>
      <c r="D209" s="58">
        <v>31</v>
      </c>
      <c r="E209" s="58">
        <v>44</v>
      </c>
      <c r="F209" s="58">
        <v>41</v>
      </c>
      <c r="G209" s="58">
        <v>41</v>
      </c>
      <c r="H209" s="58"/>
      <c r="I209" s="58">
        <v>37</v>
      </c>
      <c r="J209" s="58">
        <v>40</v>
      </c>
      <c r="K209" s="58">
        <v>40</v>
      </c>
      <c r="L209" s="209">
        <v>41</v>
      </c>
      <c r="M209" s="243">
        <v>42</v>
      </c>
      <c r="N209" s="58">
        <v>45</v>
      </c>
      <c r="O209" s="58">
        <v>39</v>
      </c>
      <c r="P209" s="58"/>
      <c r="Q209" s="58">
        <v>34</v>
      </c>
      <c r="R209" s="58"/>
      <c r="S209" s="58"/>
      <c r="T209" s="58"/>
      <c r="U209" s="58"/>
      <c r="V209" s="59">
        <v>41</v>
      </c>
      <c r="W209" s="58"/>
      <c r="X209" s="61"/>
      <c r="Y209" s="53">
        <f>COUNT(D209:W209)</f>
        <v>13</v>
      </c>
      <c r="Z209" s="54">
        <f>IF(Y209=0,0,AVERAGE(D209:W209))</f>
        <v>39.692307692307693</v>
      </c>
      <c r="AA209" s="54">
        <f>IF(Y209=0,0,IF(Y209&gt;7,AVERAGE(LARGE(D209:W209,{1,2,3,4,5,6,7,8})),0))</f>
        <v>41.875</v>
      </c>
      <c r="AB209" s="54">
        <f>IF(Y209=0,0,IF(Y209&gt;7,SUM(LARGE(D209:W209,{1,2,3,4,5,6,7,8})),0))</f>
        <v>335</v>
      </c>
      <c r="AC209" s="193"/>
      <c r="AD209" s="193"/>
      <c r="AE209" s="193"/>
      <c r="AF209" s="193"/>
      <c r="AG209" s="193"/>
      <c r="AH209" s="193"/>
      <c r="AI209" s="193"/>
      <c r="AJ209" s="193"/>
      <c r="AK209" s="193"/>
      <c r="AL209" s="193"/>
    </row>
    <row r="210" spans="1:38" ht="15.75">
      <c r="A210" s="55" t="s">
        <v>182</v>
      </c>
      <c r="B210" s="62" t="s">
        <v>9</v>
      </c>
      <c r="C210" s="57" t="s">
        <v>53</v>
      </c>
      <c r="D210" s="58"/>
      <c r="E210" s="58">
        <v>41</v>
      </c>
      <c r="F210" s="58"/>
      <c r="G210" s="58">
        <v>35</v>
      </c>
      <c r="H210" s="58">
        <v>40</v>
      </c>
      <c r="I210" s="58">
        <v>43</v>
      </c>
      <c r="J210" s="58">
        <v>45</v>
      </c>
      <c r="K210" s="58"/>
      <c r="L210" s="209">
        <v>38</v>
      </c>
      <c r="M210" s="243">
        <v>41</v>
      </c>
      <c r="N210" s="58"/>
      <c r="O210" s="58"/>
      <c r="P210" s="58"/>
      <c r="Q210" s="58"/>
      <c r="R210" s="58"/>
      <c r="S210" s="58"/>
      <c r="T210" s="58"/>
      <c r="U210" s="58"/>
      <c r="V210" s="59">
        <v>44</v>
      </c>
      <c r="W210" s="58">
        <v>41</v>
      </c>
      <c r="X210" s="61"/>
      <c r="Y210" s="53">
        <f>COUNT(D210:W210)</f>
        <v>9</v>
      </c>
      <c r="Z210" s="54">
        <f>IF(Y210=0,0,AVERAGE(D210:W210))</f>
        <v>40.888888888888886</v>
      </c>
      <c r="AA210" s="54">
        <f>IF(Y210=0,0,IF(Y210&gt;7,AVERAGE(LARGE(D210:W210,{1,2,3,4,5,6,7,8})),0))</f>
        <v>41.625</v>
      </c>
      <c r="AB210" s="54">
        <f>IF(Y210=0,0,IF(Y210&gt;7,SUM(LARGE(D210:W210,{1,2,3,4,5,6,7,8})),0))</f>
        <v>333</v>
      </c>
      <c r="AC210" s="193"/>
      <c r="AD210" s="193"/>
      <c r="AE210" s="193"/>
      <c r="AF210" s="193"/>
      <c r="AG210" s="193"/>
      <c r="AH210" s="193"/>
      <c r="AI210" s="193"/>
      <c r="AJ210" s="193"/>
      <c r="AK210" s="193"/>
      <c r="AL210" s="193"/>
    </row>
    <row r="211" spans="1:38" ht="15.75">
      <c r="A211" s="55" t="s">
        <v>446</v>
      </c>
      <c r="B211" s="62" t="s">
        <v>9</v>
      </c>
      <c r="C211" s="63" t="s">
        <v>53</v>
      </c>
      <c r="D211" s="58">
        <v>43</v>
      </c>
      <c r="E211" s="58">
        <v>43</v>
      </c>
      <c r="F211" s="58">
        <v>41</v>
      </c>
      <c r="G211" s="58"/>
      <c r="H211" s="58"/>
      <c r="I211" s="58">
        <v>43</v>
      </c>
      <c r="J211" s="58">
        <v>33</v>
      </c>
      <c r="K211" s="58"/>
      <c r="L211" s="209"/>
      <c r="M211" s="243">
        <v>41</v>
      </c>
      <c r="N211" s="58"/>
      <c r="O211" s="58">
        <v>41</v>
      </c>
      <c r="P211" s="58"/>
      <c r="Q211" s="58">
        <v>38</v>
      </c>
      <c r="R211" s="58"/>
      <c r="S211" s="58"/>
      <c r="T211" s="58"/>
      <c r="U211" s="58"/>
      <c r="V211" s="59">
        <v>43</v>
      </c>
      <c r="W211" s="58"/>
      <c r="X211" s="61"/>
      <c r="Y211" s="53">
        <f>COUNT(D211:W211)</f>
        <v>9</v>
      </c>
      <c r="Z211" s="54">
        <f>IF(Y211=0,0,AVERAGE(D211:W211))</f>
        <v>40.666666666666664</v>
      </c>
      <c r="AA211" s="54">
        <f>IF(Y211=0,0,IF(Y211&gt;7,AVERAGE(LARGE(D211:W211,{1,2,3,4,5,6,7,8})),0))</f>
        <v>41.625</v>
      </c>
      <c r="AB211" s="54">
        <f>IF(Y211=0,0,IF(Y211&gt;7,SUM(LARGE(D211:W211,{1,2,3,4,5,6,7,8})),0))</f>
        <v>333</v>
      </c>
      <c r="AC211" s="193"/>
      <c r="AD211" s="193"/>
      <c r="AE211" s="193"/>
      <c r="AF211" s="193"/>
      <c r="AG211" s="193"/>
      <c r="AH211" s="193"/>
      <c r="AI211" s="193"/>
      <c r="AJ211" s="193"/>
      <c r="AK211" s="193"/>
      <c r="AL211" s="193"/>
    </row>
    <row r="212" spans="1:38" ht="15.75">
      <c r="A212" s="55" t="s">
        <v>195</v>
      </c>
      <c r="B212" s="62" t="s">
        <v>9</v>
      </c>
      <c r="C212" s="63" t="s">
        <v>53</v>
      </c>
      <c r="D212" s="58">
        <v>41</v>
      </c>
      <c r="E212" s="58">
        <v>43</v>
      </c>
      <c r="F212" s="58">
        <v>41</v>
      </c>
      <c r="G212" s="58"/>
      <c r="H212" s="58">
        <v>43</v>
      </c>
      <c r="I212" s="58"/>
      <c r="J212" s="58">
        <v>37</v>
      </c>
      <c r="K212" s="58"/>
      <c r="L212" s="209"/>
      <c r="M212" s="243"/>
      <c r="N212" s="58"/>
      <c r="O212" s="58"/>
      <c r="P212" s="58"/>
      <c r="Q212" s="58">
        <v>39</v>
      </c>
      <c r="R212" s="58"/>
      <c r="S212" s="58"/>
      <c r="T212" s="58"/>
      <c r="U212" s="58"/>
      <c r="V212" s="59">
        <v>44</v>
      </c>
      <c r="W212" s="69">
        <v>43</v>
      </c>
      <c r="X212" s="61"/>
      <c r="Y212" s="53">
        <f>COUNT(D212:W212)</f>
        <v>8</v>
      </c>
      <c r="Z212" s="54">
        <f>IF(Y212=0,0,AVERAGE(D212:W212))</f>
        <v>41.375</v>
      </c>
      <c r="AA212" s="54">
        <f>IF(Y212=0,0,IF(Y212&gt;7,AVERAGE(LARGE(D212:W212,{1,2,3,4,5,6,7,8})),0))</f>
        <v>41.375</v>
      </c>
      <c r="AB212" s="54">
        <f>IF(Y212=0,0,IF(Y212&gt;7,SUM(LARGE(D212:W212,{1,2,3,4,5,6,7,8})),0))</f>
        <v>331</v>
      </c>
      <c r="AC212" s="193"/>
      <c r="AD212" s="193"/>
      <c r="AE212" s="193"/>
      <c r="AF212" s="193"/>
      <c r="AG212" s="193"/>
      <c r="AH212" s="193"/>
      <c r="AI212" s="193"/>
      <c r="AJ212" s="193"/>
      <c r="AK212" s="193"/>
      <c r="AL212" s="193"/>
    </row>
    <row r="213" spans="1:38" ht="15.75">
      <c r="A213" s="55" t="s">
        <v>96</v>
      </c>
      <c r="B213" s="62" t="s">
        <v>9</v>
      </c>
      <c r="C213" s="63" t="s">
        <v>53</v>
      </c>
      <c r="D213" s="58">
        <v>34</v>
      </c>
      <c r="E213" s="58"/>
      <c r="F213" s="58">
        <v>40</v>
      </c>
      <c r="G213" s="58">
        <v>36</v>
      </c>
      <c r="H213" s="58"/>
      <c r="I213" s="58">
        <v>41</v>
      </c>
      <c r="J213" s="58">
        <v>41</v>
      </c>
      <c r="K213" s="58">
        <v>38</v>
      </c>
      <c r="L213" s="209">
        <v>32</v>
      </c>
      <c r="M213" s="243">
        <v>35</v>
      </c>
      <c r="N213" s="58">
        <v>34</v>
      </c>
      <c r="O213" s="58">
        <v>41</v>
      </c>
      <c r="P213" s="58"/>
      <c r="Q213" s="58">
        <v>41</v>
      </c>
      <c r="R213" s="58"/>
      <c r="S213" s="58"/>
      <c r="T213" s="58"/>
      <c r="U213" s="58"/>
      <c r="V213" s="59">
        <v>38</v>
      </c>
      <c r="W213" s="58">
        <v>43</v>
      </c>
      <c r="X213" s="61"/>
      <c r="Y213" s="53">
        <f>COUNT(D213:W213)</f>
        <v>13</v>
      </c>
      <c r="Z213" s="54">
        <f>IF(Y213=0,0,AVERAGE(D213:W213))</f>
        <v>38</v>
      </c>
      <c r="AA213" s="54">
        <f>IF(Y213=0,0,IF(Y213&gt;7,AVERAGE(LARGE(D213:W213,{1,2,3,4,5,6,7,8})),0))</f>
        <v>40.375</v>
      </c>
      <c r="AB213" s="54">
        <f>IF(Y213=0,0,IF(Y213&gt;7,SUM(LARGE(D213:W213,{1,2,3,4,5,6,7,8})),0))</f>
        <v>323</v>
      </c>
      <c r="AC213" s="193"/>
      <c r="AD213" s="193"/>
      <c r="AE213" s="193"/>
      <c r="AF213" s="193"/>
      <c r="AG213" s="193"/>
      <c r="AH213" s="193"/>
      <c r="AI213" s="193"/>
      <c r="AJ213" s="193"/>
      <c r="AK213" s="193"/>
      <c r="AL213" s="193"/>
    </row>
    <row r="214" spans="1:38" ht="15.75">
      <c r="A214" s="55" t="s">
        <v>124</v>
      </c>
      <c r="B214" s="62" t="s">
        <v>9</v>
      </c>
      <c r="C214" s="63" t="s">
        <v>53</v>
      </c>
      <c r="D214" s="58">
        <v>36</v>
      </c>
      <c r="E214" s="58">
        <v>38</v>
      </c>
      <c r="F214" s="58">
        <v>37</v>
      </c>
      <c r="G214" s="58">
        <v>43</v>
      </c>
      <c r="H214" s="58"/>
      <c r="I214" s="58">
        <v>40</v>
      </c>
      <c r="J214" s="58">
        <v>39</v>
      </c>
      <c r="K214" s="58"/>
      <c r="L214" s="209">
        <v>34</v>
      </c>
      <c r="M214" s="243">
        <v>35</v>
      </c>
      <c r="N214" s="58"/>
      <c r="O214" s="58">
        <v>39</v>
      </c>
      <c r="P214" s="58"/>
      <c r="Q214" s="58">
        <v>41</v>
      </c>
      <c r="R214" s="58"/>
      <c r="S214" s="58"/>
      <c r="T214" s="58"/>
      <c r="U214" s="58"/>
      <c r="V214" s="59">
        <v>36</v>
      </c>
      <c r="W214" s="58">
        <v>44</v>
      </c>
      <c r="X214" s="61"/>
      <c r="Y214" s="53">
        <f>COUNT(D214:W214)</f>
        <v>12</v>
      </c>
      <c r="Z214" s="54">
        <f>IF(Y214=0,0,AVERAGE(D214:W214))</f>
        <v>38.5</v>
      </c>
      <c r="AA214" s="54">
        <f>IF(Y214=0,0,IF(Y214&gt;7,AVERAGE(LARGE(D214:W214,{1,2,3,4,5,6,7,8})),0))</f>
        <v>40.125</v>
      </c>
      <c r="AB214" s="54">
        <f>IF(Y214=0,0,IF(Y214&gt;7,SUM(LARGE(D214:W214,{1,2,3,4,5,6,7,8})),0))</f>
        <v>321</v>
      </c>
      <c r="AC214" s="193"/>
      <c r="AD214" s="193"/>
      <c r="AE214" s="193"/>
      <c r="AF214" s="193"/>
      <c r="AG214" s="193"/>
      <c r="AH214" s="193"/>
      <c r="AI214" s="193"/>
      <c r="AJ214" s="193"/>
      <c r="AK214" s="193"/>
      <c r="AL214" s="193"/>
    </row>
    <row r="215" spans="1:38" ht="15.75">
      <c r="A215" s="55" t="s">
        <v>183</v>
      </c>
      <c r="B215" s="62" t="s">
        <v>9</v>
      </c>
      <c r="C215" s="63" t="s">
        <v>53</v>
      </c>
      <c r="D215" s="58"/>
      <c r="E215" s="58">
        <v>39</v>
      </c>
      <c r="F215" s="58"/>
      <c r="G215" s="58">
        <v>41</v>
      </c>
      <c r="H215" s="58">
        <v>36</v>
      </c>
      <c r="I215" s="58">
        <v>35</v>
      </c>
      <c r="J215" s="58">
        <v>35</v>
      </c>
      <c r="K215" s="58"/>
      <c r="L215" s="209">
        <v>39</v>
      </c>
      <c r="M215" s="243"/>
      <c r="N215" s="58"/>
      <c r="O215" s="58"/>
      <c r="P215" s="58">
        <v>40</v>
      </c>
      <c r="Q215" s="58">
        <v>39</v>
      </c>
      <c r="R215" s="58"/>
      <c r="S215" s="58"/>
      <c r="T215" s="58"/>
      <c r="U215" s="58"/>
      <c r="V215" s="59"/>
      <c r="W215" s="58"/>
      <c r="X215" s="61"/>
      <c r="Y215" s="53">
        <f>COUNT(D215:W215)</f>
        <v>8</v>
      </c>
      <c r="Z215" s="54">
        <f>IF(Y215=0,0,AVERAGE(D215:W215))</f>
        <v>38</v>
      </c>
      <c r="AA215" s="54">
        <f>IF(Y215=0,0,IF(Y215&gt;7,AVERAGE(LARGE(D215:W215,{1,2,3,4,5,6,7,8})),0))</f>
        <v>38</v>
      </c>
      <c r="AB215" s="54">
        <f>IF(Y215=0,0,IF(Y215&gt;7,SUM(LARGE(D215:W215,{1,2,3,4,5,6,7,8})),0))</f>
        <v>304</v>
      </c>
      <c r="AC215" s="193"/>
      <c r="AD215" s="193"/>
      <c r="AE215" s="193"/>
      <c r="AF215" s="193"/>
      <c r="AG215" s="193"/>
      <c r="AH215" s="193"/>
      <c r="AI215" s="193"/>
      <c r="AJ215" s="193"/>
      <c r="AK215" s="193"/>
      <c r="AL215" s="193"/>
    </row>
    <row r="216" spans="1:38" ht="15.75">
      <c r="A216" s="55" t="s">
        <v>242</v>
      </c>
      <c r="B216" s="62" t="s">
        <v>9</v>
      </c>
      <c r="C216" s="63" t="s">
        <v>53</v>
      </c>
      <c r="D216" s="58"/>
      <c r="E216" s="58"/>
      <c r="F216" s="58">
        <v>47</v>
      </c>
      <c r="G216" s="58">
        <v>45</v>
      </c>
      <c r="H216" s="58"/>
      <c r="I216" s="58"/>
      <c r="J216" s="58"/>
      <c r="K216" s="58"/>
      <c r="L216" s="209"/>
      <c r="M216" s="243">
        <v>44</v>
      </c>
      <c r="N216" s="58">
        <v>41</v>
      </c>
      <c r="O216" s="58">
        <v>43</v>
      </c>
      <c r="P216" s="58"/>
      <c r="Q216" s="58"/>
      <c r="R216" s="58"/>
      <c r="S216" s="58"/>
      <c r="T216" s="58"/>
      <c r="U216" s="58"/>
      <c r="V216" s="59">
        <v>45</v>
      </c>
      <c r="W216" s="58">
        <v>48</v>
      </c>
      <c r="X216" s="61"/>
      <c r="Y216" s="53">
        <f>COUNT(D216:W216)</f>
        <v>7</v>
      </c>
      <c r="Z216" s="54">
        <f>IF(Y216=0,0,AVERAGE(D216:W216))</f>
        <v>44.714285714285715</v>
      </c>
      <c r="AA216" s="54">
        <f>IF(Y216=0,0,IF(Y216&gt;7,AVERAGE(LARGE(D216:W216,{1,2,3,4,5,6,7,8})),0))</f>
        <v>0</v>
      </c>
      <c r="AB216" s="54">
        <f>IF(Y216=0,0,IF(Y216&gt;7,SUM(LARGE(D216:W216,{1,2,3,4,5,6,7,8})),0))</f>
        <v>0</v>
      </c>
      <c r="AC216" s="193"/>
      <c r="AD216" s="193"/>
      <c r="AE216" s="193"/>
      <c r="AF216" s="193"/>
      <c r="AG216" s="193"/>
      <c r="AH216" s="193"/>
      <c r="AI216" s="193"/>
      <c r="AJ216" s="193"/>
      <c r="AK216" s="193"/>
      <c r="AL216" s="193"/>
    </row>
    <row r="217" spans="1:38" ht="15.75">
      <c r="A217" s="55" t="s">
        <v>253</v>
      </c>
      <c r="B217" s="62" t="s">
        <v>9</v>
      </c>
      <c r="C217" s="63" t="s">
        <v>53</v>
      </c>
      <c r="D217" s="58"/>
      <c r="E217" s="58"/>
      <c r="F217" s="58">
        <v>43</v>
      </c>
      <c r="G217" s="58"/>
      <c r="H217" s="58"/>
      <c r="I217" s="58"/>
      <c r="J217" s="58">
        <v>43</v>
      </c>
      <c r="K217" s="58"/>
      <c r="L217" s="209"/>
      <c r="M217" s="243"/>
      <c r="N217" s="58">
        <v>41</v>
      </c>
      <c r="O217" s="58">
        <v>46</v>
      </c>
      <c r="P217" s="58"/>
      <c r="Q217" s="58">
        <v>45</v>
      </c>
      <c r="R217" s="58"/>
      <c r="S217" s="58"/>
      <c r="T217" s="58"/>
      <c r="U217" s="58"/>
      <c r="V217" s="59">
        <v>45</v>
      </c>
      <c r="W217" s="58">
        <v>42</v>
      </c>
      <c r="X217" s="61"/>
      <c r="Y217" s="53">
        <f>COUNT(D217:W217)</f>
        <v>7</v>
      </c>
      <c r="Z217" s="54">
        <f>IF(Y217=0,0,AVERAGE(D217:W217))</f>
        <v>43.571428571428569</v>
      </c>
      <c r="AA217" s="54">
        <f>IF(Y217=0,0,IF(Y217&gt;7,AVERAGE(LARGE(D217:W217,{1,2,3,4,5,6,7,8})),0))</f>
        <v>0</v>
      </c>
      <c r="AB217" s="54">
        <f>IF(Y217=0,0,IF(Y217&gt;7,SUM(LARGE(D217:W217,{1,2,3,4,5,6,7,8})),0))</f>
        <v>0</v>
      </c>
      <c r="AC217" s="193"/>
      <c r="AD217" s="193"/>
      <c r="AE217" s="193"/>
      <c r="AF217" s="193"/>
      <c r="AG217" s="193"/>
      <c r="AH217" s="193"/>
      <c r="AI217" s="193"/>
      <c r="AJ217" s="193"/>
      <c r="AK217" s="193"/>
      <c r="AL217" s="193"/>
    </row>
    <row r="218" spans="1:38" ht="15.75">
      <c r="A218" s="55" t="s">
        <v>139</v>
      </c>
      <c r="B218" s="62" t="s">
        <v>9</v>
      </c>
      <c r="C218" s="63" t="s">
        <v>53</v>
      </c>
      <c r="D218" s="58"/>
      <c r="E218" s="58"/>
      <c r="F218" s="58">
        <v>28</v>
      </c>
      <c r="G218" s="58"/>
      <c r="H218" s="58"/>
      <c r="I218" s="58"/>
      <c r="J218" s="58">
        <v>28</v>
      </c>
      <c r="K218" s="58"/>
      <c r="L218" s="209"/>
      <c r="M218" s="243">
        <v>30</v>
      </c>
      <c r="N218" s="58">
        <v>34</v>
      </c>
      <c r="O218" s="58"/>
      <c r="P218" s="58"/>
      <c r="Q218" s="58">
        <v>36</v>
      </c>
      <c r="R218" s="58"/>
      <c r="S218" s="58"/>
      <c r="T218" s="58"/>
      <c r="U218" s="58"/>
      <c r="V218" s="59">
        <v>29</v>
      </c>
      <c r="W218" s="58">
        <v>34</v>
      </c>
      <c r="X218" s="61"/>
      <c r="Y218" s="53">
        <f>COUNT(D218:W218)</f>
        <v>7</v>
      </c>
      <c r="Z218" s="54">
        <f>IF(Y218=0,0,AVERAGE(D218:W218))</f>
        <v>31.285714285714285</v>
      </c>
      <c r="AA218" s="54">
        <f>IF(Y218=0,0,IF(Y218&gt;7,AVERAGE(LARGE(D218:W218,{1,2,3,4,5,6,7,8})),0))</f>
        <v>0</v>
      </c>
      <c r="AB218" s="54">
        <f>IF(Y218=0,0,IF(Y218&gt;7,SUM(LARGE(D218:W218,{1,2,3,4,5,6,7,8})),0))</f>
        <v>0</v>
      </c>
      <c r="AC218" s="193"/>
      <c r="AD218" s="193"/>
      <c r="AE218" s="193"/>
      <c r="AF218" s="193"/>
      <c r="AG218" s="193"/>
      <c r="AH218" s="193"/>
      <c r="AI218" s="193"/>
      <c r="AJ218" s="193"/>
      <c r="AK218" s="193"/>
      <c r="AL218" s="193"/>
    </row>
    <row r="219" spans="1:38" ht="15.75">
      <c r="A219" s="55" t="s">
        <v>298</v>
      </c>
      <c r="B219" s="62" t="s">
        <v>9</v>
      </c>
      <c r="C219" s="63" t="s">
        <v>53</v>
      </c>
      <c r="D219" s="58"/>
      <c r="E219" s="58"/>
      <c r="F219" s="58"/>
      <c r="G219" s="58"/>
      <c r="H219" s="58"/>
      <c r="I219" s="58">
        <v>38</v>
      </c>
      <c r="J219" s="58">
        <v>43</v>
      </c>
      <c r="K219" s="58"/>
      <c r="L219" s="209">
        <v>40</v>
      </c>
      <c r="M219" s="243"/>
      <c r="N219" s="58"/>
      <c r="O219" s="58">
        <v>42</v>
      </c>
      <c r="P219" s="58"/>
      <c r="Q219" s="58"/>
      <c r="R219" s="58"/>
      <c r="S219" s="58"/>
      <c r="T219" s="58"/>
      <c r="U219" s="58"/>
      <c r="V219" s="59">
        <v>40</v>
      </c>
      <c r="W219" s="58">
        <v>45</v>
      </c>
      <c r="X219" s="61"/>
      <c r="Y219" s="53">
        <f>COUNT(D219:W219)</f>
        <v>6</v>
      </c>
      <c r="Z219" s="54">
        <f>IF(Y219=0,0,AVERAGE(D219:W219))</f>
        <v>41.333333333333336</v>
      </c>
      <c r="AA219" s="54">
        <f>IF(Y219=0,0,IF(Y219&gt;7,AVERAGE(LARGE(D219:W219,{1,2,3,4,5,6,7,8})),0))</f>
        <v>0</v>
      </c>
      <c r="AB219" s="54">
        <f>IF(Y219=0,0,IF(Y219&gt;7,SUM(LARGE(D219:W219,{1,2,3,4,5,6,7,8})),0))</f>
        <v>0</v>
      </c>
      <c r="AC219" s="193"/>
      <c r="AD219" s="193"/>
      <c r="AE219" s="193"/>
      <c r="AF219" s="193"/>
      <c r="AG219" s="193"/>
      <c r="AH219" s="193"/>
      <c r="AI219" s="193"/>
      <c r="AJ219" s="193"/>
      <c r="AK219" s="193"/>
      <c r="AL219" s="193"/>
    </row>
    <row r="220" spans="1:38" ht="15.75">
      <c r="A220" s="55" t="s">
        <v>339</v>
      </c>
      <c r="B220" s="62" t="s">
        <v>9</v>
      </c>
      <c r="C220" s="63" t="s">
        <v>53</v>
      </c>
      <c r="D220" s="58">
        <v>31</v>
      </c>
      <c r="E220" s="58"/>
      <c r="F220" s="58">
        <v>43</v>
      </c>
      <c r="G220" s="58">
        <v>39</v>
      </c>
      <c r="H220" s="58"/>
      <c r="I220" s="58"/>
      <c r="J220" s="58"/>
      <c r="K220" s="58"/>
      <c r="L220" s="209">
        <v>44</v>
      </c>
      <c r="M220" s="243"/>
      <c r="N220" s="58"/>
      <c r="O220" s="58">
        <v>39</v>
      </c>
      <c r="P220" s="58"/>
      <c r="Q220" s="58"/>
      <c r="R220" s="58"/>
      <c r="S220" s="58"/>
      <c r="T220" s="58"/>
      <c r="U220" s="58"/>
      <c r="V220" s="59">
        <v>41</v>
      </c>
      <c r="W220" s="58"/>
      <c r="X220" s="60"/>
      <c r="Y220" s="53">
        <f>COUNT(D220:W220)</f>
        <v>6</v>
      </c>
      <c r="Z220" s="54">
        <f>IF(Y220=0,0,AVERAGE(D220:W220))</f>
        <v>39.5</v>
      </c>
      <c r="AA220" s="54">
        <f>IF(Y220=0,0,IF(Y220&gt;7,AVERAGE(LARGE(D220:W220,{1,2,3,4,5,6,7,8})),0))</f>
        <v>0</v>
      </c>
      <c r="AB220" s="54">
        <f>IF(Y220=0,0,IF(Y220&gt;7,SUM(LARGE(D220:W220,{1,2,3,4,5,6,7,8})),0))</f>
        <v>0</v>
      </c>
      <c r="AC220" s="193"/>
      <c r="AD220" s="193"/>
      <c r="AE220" s="193"/>
      <c r="AF220" s="193"/>
      <c r="AG220" s="193"/>
      <c r="AH220" s="193"/>
      <c r="AI220" s="193"/>
      <c r="AJ220" s="193"/>
      <c r="AK220" s="193"/>
      <c r="AL220" s="193"/>
    </row>
    <row r="221" spans="1:38" ht="15.75">
      <c r="A221" s="55" t="s">
        <v>552</v>
      </c>
      <c r="B221" s="62" t="s">
        <v>9</v>
      </c>
      <c r="C221" s="63" t="s">
        <v>53</v>
      </c>
      <c r="D221" s="58"/>
      <c r="E221" s="58"/>
      <c r="F221" s="58"/>
      <c r="G221" s="58"/>
      <c r="H221" s="58"/>
      <c r="I221" s="58"/>
      <c r="J221" s="58"/>
      <c r="K221" s="58"/>
      <c r="L221" s="209"/>
      <c r="M221" s="243">
        <v>49</v>
      </c>
      <c r="N221" s="58">
        <v>48</v>
      </c>
      <c r="O221" s="58"/>
      <c r="P221" s="58"/>
      <c r="Q221" s="58">
        <v>49</v>
      </c>
      <c r="R221" s="58"/>
      <c r="S221" s="58"/>
      <c r="T221" s="58"/>
      <c r="U221" s="58"/>
      <c r="V221" s="59"/>
      <c r="W221" s="58"/>
      <c r="X221" s="61"/>
      <c r="Y221" s="53">
        <f>COUNT(D221:W221)</f>
        <v>3</v>
      </c>
      <c r="Z221" s="54">
        <f>IF(Y221=0,0,AVERAGE(D221:W221))</f>
        <v>48.666666666666664</v>
      </c>
      <c r="AA221" s="54">
        <f>IF(Y221=0,0,IF(Y221&gt;7,AVERAGE(LARGE(D221:W221,{1,2,3,4,5,6,7,8})),0))</f>
        <v>0</v>
      </c>
      <c r="AB221" s="54">
        <f>IF(Y221=0,0,IF(Y221&gt;7,SUM(LARGE(D221:W221,{1,2,3,4,5,6,7,8})),0))</f>
        <v>0</v>
      </c>
      <c r="AC221" s="193"/>
      <c r="AD221" s="193"/>
      <c r="AE221" s="193"/>
      <c r="AF221" s="193"/>
      <c r="AG221" s="193"/>
      <c r="AH221" s="193"/>
      <c r="AI221" s="193"/>
      <c r="AJ221" s="193"/>
      <c r="AK221" s="193"/>
      <c r="AL221" s="193"/>
    </row>
    <row r="222" spans="1:38" ht="15.75">
      <c r="A222" s="55" t="s">
        <v>218</v>
      </c>
      <c r="B222" s="62" t="s">
        <v>9</v>
      </c>
      <c r="C222" s="63" t="s">
        <v>53</v>
      </c>
      <c r="D222" s="58"/>
      <c r="E222" s="58"/>
      <c r="F222" s="58"/>
      <c r="G222" s="58"/>
      <c r="H222" s="58"/>
      <c r="I222" s="58"/>
      <c r="J222" s="58">
        <v>39</v>
      </c>
      <c r="K222" s="58"/>
      <c r="L222" s="209"/>
      <c r="M222" s="243"/>
      <c r="N222" s="58"/>
      <c r="O222" s="58"/>
      <c r="P222" s="58"/>
      <c r="Q222" s="58"/>
      <c r="R222" s="58"/>
      <c r="S222" s="58"/>
      <c r="T222" s="58"/>
      <c r="U222" s="58"/>
      <c r="V222" s="59"/>
      <c r="W222" s="58"/>
      <c r="X222" s="60"/>
      <c r="Y222" s="53">
        <f>COUNT(D222:W222)</f>
        <v>1</v>
      </c>
      <c r="Z222" s="54">
        <f>IF(Y222=0,0,AVERAGE(D222:W222))</f>
        <v>39</v>
      </c>
      <c r="AA222" s="54">
        <f>IF(Y222=0,0,IF(Y222&gt;7,AVERAGE(LARGE(D222:W222,{1,2,3,4,5,6,7,8})),0))</f>
        <v>0</v>
      </c>
      <c r="AB222" s="54">
        <f>IF(Y222=0,0,IF(Y222&gt;7,SUM(LARGE(D222:W222,{1,2,3,4,5,6,7,8})),0))</f>
        <v>0</v>
      </c>
      <c r="AC222" s="193"/>
      <c r="AD222" s="193"/>
      <c r="AE222" s="193"/>
      <c r="AF222" s="193"/>
      <c r="AG222" s="193"/>
      <c r="AH222" s="193"/>
      <c r="AI222" s="193"/>
      <c r="AJ222" s="193"/>
      <c r="AK222" s="193"/>
      <c r="AL222" s="193"/>
    </row>
    <row r="223" spans="1:38" ht="15.75">
      <c r="A223" s="55" t="s">
        <v>460</v>
      </c>
      <c r="B223" s="62" t="s">
        <v>9</v>
      </c>
      <c r="C223" s="63" t="s">
        <v>53</v>
      </c>
      <c r="D223" s="58"/>
      <c r="E223" s="58"/>
      <c r="F223" s="58"/>
      <c r="G223" s="58"/>
      <c r="H223" s="58"/>
      <c r="I223" s="58"/>
      <c r="J223" s="58"/>
      <c r="K223" s="58"/>
      <c r="L223" s="209"/>
      <c r="M223" s="243"/>
      <c r="N223" s="58"/>
      <c r="O223" s="58">
        <v>39</v>
      </c>
      <c r="P223" s="58"/>
      <c r="Q223" s="58"/>
      <c r="R223" s="58"/>
      <c r="S223" s="58"/>
      <c r="T223" s="58"/>
      <c r="U223" s="58"/>
      <c r="V223" s="59"/>
      <c r="W223" s="58"/>
      <c r="X223" s="61"/>
      <c r="Y223" s="53">
        <f>COUNT(D223:W223)</f>
        <v>1</v>
      </c>
      <c r="Z223" s="54">
        <f>IF(Y223=0,0,AVERAGE(D223:W223))</f>
        <v>39</v>
      </c>
      <c r="AA223" s="54">
        <f>IF(Y223=0,0,IF(Y223&gt;7,AVERAGE(LARGE(D223:W223,{1,2,3,4,5,6,7,8})),0))</f>
        <v>0</v>
      </c>
      <c r="AB223" s="54">
        <f>IF(Y223=0,0,IF(Y223&gt;7,SUM(LARGE(D223:W223,{1,2,3,4,5,6,7,8})),0))</f>
        <v>0</v>
      </c>
      <c r="AC223" s="193"/>
      <c r="AD223" s="193"/>
      <c r="AE223" s="193"/>
      <c r="AF223" s="193"/>
      <c r="AG223" s="193"/>
      <c r="AH223" s="193"/>
      <c r="AI223" s="193"/>
      <c r="AJ223" s="193"/>
      <c r="AK223" s="193"/>
      <c r="AL223" s="193"/>
    </row>
    <row r="224" spans="1:38" ht="15.75">
      <c r="A224" s="55" t="s">
        <v>160</v>
      </c>
      <c r="B224" s="62" t="s">
        <v>4</v>
      </c>
      <c r="C224" s="63" t="s">
        <v>53</v>
      </c>
      <c r="D224" s="58">
        <v>42</v>
      </c>
      <c r="E224" s="58">
        <v>32</v>
      </c>
      <c r="F224" s="58">
        <v>40</v>
      </c>
      <c r="G224" s="58">
        <v>41</v>
      </c>
      <c r="H224" s="58">
        <v>41</v>
      </c>
      <c r="I224" s="58">
        <v>47</v>
      </c>
      <c r="J224" s="58"/>
      <c r="K224" s="58">
        <v>43</v>
      </c>
      <c r="L224" s="209">
        <v>37</v>
      </c>
      <c r="M224" s="243">
        <v>34</v>
      </c>
      <c r="N224" s="58">
        <v>38</v>
      </c>
      <c r="O224" s="58">
        <v>39</v>
      </c>
      <c r="P224" s="58">
        <v>37</v>
      </c>
      <c r="Q224" s="58"/>
      <c r="R224" s="58"/>
      <c r="S224" s="58"/>
      <c r="T224" s="58"/>
      <c r="U224" s="58"/>
      <c r="V224" s="59"/>
      <c r="W224" s="58"/>
      <c r="X224" s="61"/>
      <c r="Y224" s="53">
        <f>COUNT(D224:W224)</f>
        <v>12</v>
      </c>
      <c r="Z224" s="54">
        <f>IF(Y224=0,0,AVERAGE(D224:W224))</f>
        <v>39.25</v>
      </c>
      <c r="AA224" s="54">
        <f>IF(Y224=0,0,IF(Y224&gt;7,AVERAGE(LARGE(D224:W224,{1,2,3,4,5,6,7,8})),0))</f>
        <v>41.375</v>
      </c>
      <c r="AB224" s="54">
        <f>IF(Y224=0,0,IF(Y224&gt;7,SUM(LARGE(D224:W224,{1,2,3,4,5,6,7,8})),0))</f>
        <v>331</v>
      </c>
      <c r="AC224" s="193"/>
      <c r="AD224" s="193"/>
      <c r="AE224" s="193"/>
      <c r="AF224" s="193"/>
      <c r="AG224" s="193"/>
      <c r="AH224" s="193"/>
      <c r="AI224" s="193"/>
      <c r="AJ224" s="193"/>
      <c r="AK224" s="193"/>
      <c r="AL224" s="193"/>
    </row>
    <row r="225" spans="1:38" ht="15.75">
      <c r="A225" s="55" t="s">
        <v>400</v>
      </c>
      <c r="B225" s="62" t="s">
        <v>4</v>
      </c>
      <c r="C225" s="63" t="s">
        <v>53</v>
      </c>
      <c r="D225" s="58"/>
      <c r="E225" s="58">
        <v>40</v>
      </c>
      <c r="F225" s="58">
        <v>34</v>
      </c>
      <c r="G225" s="58">
        <v>38</v>
      </c>
      <c r="H225" s="58">
        <v>32</v>
      </c>
      <c r="I225" s="58">
        <v>41</v>
      </c>
      <c r="J225" s="58">
        <v>23</v>
      </c>
      <c r="K225" s="58">
        <v>43</v>
      </c>
      <c r="L225" s="209"/>
      <c r="M225" s="243">
        <v>38</v>
      </c>
      <c r="N225" s="58">
        <v>35</v>
      </c>
      <c r="O225" s="58"/>
      <c r="P225" s="58">
        <v>35</v>
      </c>
      <c r="Q225" s="58">
        <v>37</v>
      </c>
      <c r="R225" s="58"/>
      <c r="S225" s="58"/>
      <c r="T225" s="58"/>
      <c r="U225" s="58"/>
      <c r="V225" s="59">
        <v>39</v>
      </c>
      <c r="W225" s="58">
        <v>42</v>
      </c>
      <c r="X225" s="61"/>
      <c r="Y225" s="53">
        <f>COUNT(D225:W225)</f>
        <v>13</v>
      </c>
      <c r="Z225" s="54">
        <f>IF(Y225=0,0,AVERAGE(D225:W225))</f>
        <v>36.692307692307693</v>
      </c>
      <c r="AA225" s="54">
        <f>IF(Y225=0,0,IF(Y225&gt;7,AVERAGE(LARGE(D225:W225,{1,2,3,4,5,6,7,8})),0))</f>
        <v>39.75</v>
      </c>
      <c r="AB225" s="54">
        <f>IF(Y225=0,0,IF(Y225&gt;7,SUM(LARGE(D225:W225,{1,2,3,4,5,6,7,8})),0))</f>
        <v>318</v>
      </c>
      <c r="AC225" s="193"/>
      <c r="AD225" s="193"/>
      <c r="AE225" s="193"/>
      <c r="AF225" s="193"/>
      <c r="AG225" s="193"/>
      <c r="AH225" s="193"/>
      <c r="AI225" s="193"/>
      <c r="AJ225" s="193"/>
      <c r="AK225" s="193"/>
      <c r="AL225" s="193"/>
    </row>
    <row r="226" spans="1:38" ht="15.75">
      <c r="A226" s="55" t="s">
        <v>121</v>
      </c>
      <c r="B226" s="62" t="s">
        <v>4</v>
      </c>
      <c r="C226" s="63" t="s">
        <v>53</v>
      </c>
      <c r="D226" s="58"/>
      <c r="E226" s="58">
        <v>39</v>
      </c>
      <c r="F226" s="58">
        <v>35</v>
      </c>
      <c r="G226" s="58"/>
      <c r="H226" s="58"/>
      <c r="I226" s="58">
        <v>38</v>
      </c>
      <c r="J226" s="58">
        <v>36</v>
      </c>
      <c r="K226" s="58">
        <v>39</v>
      </c>
      <c r="L226" s="209">
        <v>43</v>
      </c>
      <c r="M226" s="243">
        <v>39</v>
      </c>
      <c r="N226" s="58">
        <v>34</v>
      </c>
      <c r="O226" s="58">
        <v>34</v>
      </c>
      <c r="P226" s="58">
        <v>36</v>
      </c>
      <c r="Q226" s="58"/>
      <c r="R226" s="58"/>
      <c r="S226" s="58"/>
      <c r="T226" s="59"/>
      <c r="U226" s="58"/>
      <c r="V226" s="59">
        <v>43</v>
      </c>
      <c r="W226" s="58"/>
      <c r="X226" s="61"/>
      <c r="Y226" s="53">
        <f>COUNT(D226:W226)</f>
        <v>11</v>
      </c>
      <c r="Z226" s="54">
        <f>IF(Y226=0,0,AVERAGE(D226:W226))</f>
        <v>37.81818181818182</v>
      </c>
      <c r="AA226" s="54">
        <f>IF(Y226=0,0,IF(Y226&gt;7,AVERAGE(LARGE(D226:W226,{1,2,3,4,5,6,7,8})),0))</f>
        <v>39.125</v>
      </c>
      <c r="AB226" s="54">
        <f>IF(Y226=0,0,IF(Y226&gt;7,SUM(LARGE(D226:W226,{1,2,3,4,5,6,7,8})),0))</f>
        <v>313</v>
      </c>
      <c r="AC226" s="193"/>
      <c r="AD226" s="193"/>
      <c r="AE226" s="193"/>
      <c r="AF226" s="193"/>
      <c r="AG226" s="193"/>
      <c r="AH226" s="193"/>
      <c r="AI226" s="193"/>
      <c r="AJ226" s="193"/>
      <c r="AK226" s="193"/>
      <c r="AL226" s="193"/>
    </row>
    <row r="227" spans="1:38" ht="15.75">
      <c r="A227" s="55" t="s">
        <v>425</v>
      </c>
      <c r="B227" s="62" t="s">
        <v>4</v>
      </c>
      <c r="C227" s="63" t="s">
        <v>53</v>
      </c>
      <c r="D227" s="58">
        <v>38</v>
      </c>
      <c r="E227" s="58">
        <v>35</v>
      </c>
      <c r="F227" s="58">
        <v>34</v>
      </c>
      <c r="G227" s="58"/>
      <c r="H227" s="58">
        <v>38</v>
      </c>
      <c r="I227" s="58">
        <v>39</v>
      </c>
      <c r="J227" s="58"/>
      <c r="K227" s="58">
        <v>40</v>
      </c>
      <c r="L227" s="209">
        <v>39</v>
      </c>
      <c r="M227" s="243">
        <v>38</v>
      </c>
      <c r="N227" s="58"/>
      <c r="O227" s="58">
        <v>23</v>
      </c>
      <c r="P227" s="58"/>
      <c r="Q227" s="58">
        <v>39</v>
      </c>
      <c r="R227" s="58"/>
      <c r="S227" s="58"/>
      <c r="T227" s="58"/>
      <c r="U227" s="58"/>
      <c r="V227" s="59">
        <v>38</v>
      </c>
      <c r="W227" s="58"/>
      <c r="X227" s="61"/>
      <c r="Y227" s="53">
        <f>COUNT(D227:W227)</f>
        <v>11</v>
      </c>
      <c r="Z227" s="54">
        <f>IF(Y227=0,0,AVERAGE(D227:W227))</f>
        <v>36.454545454545453</v>
      </c>
      <c r="AA227" s="54">
        <f>IF(Y227=0,0,IF(Y227&gt;7,AVERAGE(LARGE(D227:W227,{1,2,3,4,5,6,7,8})),0))</f>
        <v>38.625</v>
      </c>
      <c r="AB227" s="54">
        <f>IF(Y227=0,0,IF(Y227&gt;7,SUM(LARGE(D227:W227,{1,2,3,4,5,6,7,8})),0))</f>
        <v>309</v>
      </c>
      <c r="AC227" s="193"/>
      <c r="AD227" s="193"/>
      <c r="AE227" s="193"/>
      <c r="AF227" s="193"/>
      <c r="AG227" s="193"/>
      <c r="AH227" s="193"/>
      <c r="AI227" s="193"/>
      <c r="AJ227" s="193"/>
      <c r="AK227" s="193"/>
      <c r="AL227" s="193"/>
    </row>
    <row r="228" spans="1:38" ht="15.75">
      <c r="A228" s="266" t="s">
        <v>431</v>
      </c>
      <c r="B228" s="236" t="s">
        <v>4</v>
      </c>
      <c r="C228" s="237" t="s">
        <v>53</v>
      </c>
      <c r="D228" s="238">
        <v>42</v>
      </c>
      <c r="E228" s="58">
        <v>44</v>
      </c>
      <c r="F228" s="58">
        <v>37</v>
      </c>
      <c r="G228" s="58">
        <v>39</v>
      </c>
      <c r="H228" s="58">
        <v>35</v>
      </c>
      <c r="I228" s="58">
        <v>38</v>
      </c>
      <c r="J228" s="58"/>
      <c r="K228" s="58"/>
      <c r="L228" s="209">
        <v>35</v>
      </c>
      <c r="M228" s="243">
        <v>33</v>
      </c>
      <c r="N228" s="58">
        <v>29</v>
      </c>
      <c r="O228" s="58">
        <v>35</v>
      </c>
      <c r="P228" s="58">
        <v>33</v>
      </c>
      <c r="Q228" s="58">
        <v>36</v>
      </c>
      <c r="R228" s="58"/>
      <c r="S228" s="58"/>
      <c r="T228" s="58"/>
      <c r="U228" s="58"/>
      <c r="V228" s="59"/>
      <c r="W228" s="58"/>
      <c r="X228" s="61"/>
      <c r="Y228" s="53">
        <f>COUNT(D228:W228)</f>
        <v>12</v>
      </c>
      <c r="Z228" s="54">
        <f>IF(Y228=0,0,AVERAGE(D228:W228))</f>
        <v>36.333333333333336</v>
      </c>
      <c r="AA228" s="54">
        <f>IF(Y228=0,0,IF(Y228&gt;7,AVERAGE(LARGE(D228:W228,{1,2,3,4,5,6,7,8})),0))</f>
        <v>38.25</v>
      </c>
      <c r="AB228" s="54">
        <f>IF(Y228=0,0,IF(Y228&gt;7,SUM(LARGE(D228:W228,{1,2,3,4,5,6,7,8})),0))</f>
        <v>306</v>
      </c>
      <c r="AC228" s="193"/>
      <c r="AD228" s="193"/>
      <c r="AE228" s="193"/>
      <c r="AF228" s="193"/>
      <c r="AG228" s="193"/>
      <c r="AH228" s="193"/>
      <c r="AI228" s="193"/>
      <c r="AJ228" s="193"/>
      <c r="AK228" s="193"/>
      <c r="AL228" s="193"/>
    </row>
    <row r="229" spans="1:38" ht="15.75">
      <c r="A229" s="55" t="s">
        <v>322</v>
      </c>
      <c r="B229" s="62" t="s">
        <v>4</v>
      </c>
      <c r="C229" s="63" t="s">
        <v>53</v>
      </c>
      <c r="D229" s="58"/>
      <c r="E229" s="58">
        <v>36</v>
      </c>
      <c r="F229" s="58">
        <v>37</v>
      </c>
      <c r="G229" s="58">
        <v>31</v>
      </c>
      <c r="H229" s="58">
        <v>44</v>
      </c>
      <c r="I229" s="58">
        <v>37</v>
      </c>
      <c r="J229" s="58">
        <v>35</v>
      </c>
      <c r="K229" s="58">
        <v>39</v>
      </c>
      <c r="L229" s="209"/>
      <c r="M229" s="243">
        <v>34</v>
      </c>
      <c r="N229" s="58">
        <v>30</v>
      </c>
      <c r="O229" s="58">
        <v>39</v>
      </c>
      <c r="P229" s="58">
        <v>33</v>
      </c>
      <c r="Q229" s="58"/>
      <c r="R229" s="58"/>
      <c r="S229" s="58"/>
      <c r="T229" s="58"/>
      <c r="U229" s="58"/>
      <c r="V229" s="59">
        <v>34</v>
      </c>
      <c r="W229" s="69">
        <v>37</v>
      </c>
      <c r="X229" s="61"/>
      <c r="Y229" s="53">
        <f>COUNT(D229:W229)</f>
        <v>13</v>
      </c>
      <c r="Z229" s="54">
        <f>IF(Y229=0,0,AVERAGE(D229:W229))</f>
        <v>35.846153846153847</v>
      </c>
      <c r="AA229" s="54">
        <f>IF(Y229=0,0,IF(Y229&gt;7,AVERAGE(LARGE(D229:W229,{1,2,3,4,5,6,7,8})),0))</f>
        <v>38</v>
      </c>
      <c r="AB229" s="54">
        <f>IF(Y229=0,0,IF(Y229&gt;7,SUM(LARGE(D229:W229,{1,2,3,4,5,6,7,8})),0))</f>
        <v>304</v>
      </c>
      <c r="AC229" s="193"/>
      <c r="AD229" s="193"/>
      <c r="AE229" s="193"/>
      <c r="AF229" s="193"/>
      <c r="AG229" s="193"/>
      <c r="AH229" s="193"/>
      <c r="AI229" s="193"/>
      <c r="AJ229" s="193"/>
      <c r="AK229" s="193"/>
      <c r="AL229" s="193"/>
    </row>
    <row r="230" spans="1:38" ht="15.75">
      <c r="A230" s="55" t="s">
        <v>437</v>
      </c>
      <c r="B230" s="62" t="s">
        <v>4</v>
      </c>
      <c r="C230" s="63" t="s">
        <v>53</v>
      </c>
      <c r="D230" s="58"/>
      <c r="E230" s="58">
        <v>44</v>
      </c>
      <c r="F230" s="58">
        <v>43</v>
      </c>
      <c r="G230" s="58">
        <v>36</v>
      </c>
      <c r="H230" s="58">
        <v>36</v>
      </c>
      <c r="I230" s="58">
        <v>37</v>
      </c>
      <c r="J230" s="58"/>
      <c r="K230" s="58"/>
      <c r="L230" s="209"/>
      <c r="M230" s="243">
        <v>36</v>
      </c>
      <c r="N230" s="58">
        <v>36</v>
      </c>
      <c r="O230" s="58">
        <v>36</v>
      </c>
      <c r="P230" s="58">
        <v>30</v>
      </c>
      <c r="Q230" s="58"/>
      <c r="R230" s="58"/>
      <c r="S230" s="58"/>
      <c r="T230" s="58"/>
      <c r="U230" s="58"/>
      <c r="V230" s="59"/>
      <c r="W230" s="58"/>
      <c r="X230" s="61"/>
      <c r="Y230" s="53">
        <f>COUNT(D230:W230)</f>
        <v>9</v>
      </c>
      <c r="Z230" s="54">
        <f>IF(Y230=0,0,AVERAGE(D230:W230))</f>
        <v>37.111111111111114</v>
      </c>
      <c r="AA230" s="54">
        <f>IF(Y230=0,0,IF(Y230&gt;7,AVERAGE(LARGE(D230:W230,{1,2,3,4,5,6,7,8})),0))</f>
        <v>38</v>
      </c>
      <c r="AB230" s="54">
        <f>IF(Y230=0,0,IF(Y230&gt;7,SUM(LARGE(D230:W230,{1,2,3,4,5,6,7,8})),0))</f>
        <v>304</v>
      </c>
      <c r="AC230" s="193"/>
      <c r="AD230" s="193"/>
      <c r="AE230" s="193"/>
      <c r="AF230" s="193"/>
      <c r="AG230" s="193"/>
      <c r="AH230" s="193"/>
      <c r="AI230" s="193"/>
      <c r="AJ230" s="193"/>
      <c r="AK230" s="193"/>
      <c r="AL230" s="193"/>
    </row>
    <row r="231" spans="1:38" ht="15.75">
      <c r="A231" s="64" t="s">
        <v>449</v>
      </c>
      <c r="B231" s="61" t="s">
        <v>4</v>
      </c>
      <c r="C231" s="66" t="s">
        <v>53</v>
      </c>
      <c r="D231" s="67"/>
      <c r="E231" s="67"/>
      <c r="F231" s="67">
        <v>39</v>
      </c>
      <c r="G231" s="67">
        <v>42</v>
      </c>
      <c r="H231" s="67">
        <v>34</v>
      </c>
      <c r="I231" s="67"/>
      <c r="J231" s="67"/>
      <c r="K231" s="58">
        <v>34</v>
      </c>
      <c r="L231" s="210"/>
      <c r="M231" s="243">
        <v>36</v>
      </c>
      <c r="N231" s="67">
        <v>33</v>
      </c>
      <c r="O231" s="67">
        <v>38</v>
      </c>
      <c r="P231" s="67">
        <v>33</v>
      </c>
      <c r="Q231" s="67">
        <v>41</v>
      </c>
      <c r="R231" s="67"/>
      <c r="S231" s="67"/>
      <c r="T231" s="67"/>
      <c r="U231" s="67"/>
      <c r="V231" s="68">
        <v>31</v>
      </c>
      <c r="W231" s="67">
        <v>36</v>
      </c>
      <c r="X231" s="61"/>
      <c r="Y231" s="53">
        <f>COUNT(D231:W231)</f>
        <v>11</v>
      </c>
      <c r="Z231" s="54">
        <f>IF(Y231=0,0,AVERAGE(D231:W231))</f>
        <v>36.090909090909093</v>
      </c>
      <c r="AA231" s="54">
        <f>IF(Y231=0,0,IF(Y231&gt;7,AVERAGE(LARGE(D231:W231,{1,2,3,4,5,6,7,8})),0))</f>
        <v>37.5</v>
      </c>
      <c r="AB231" s="54">
        <f>IF(Y231=0,0,IF(Y231&gt;7,SUM(LARGE(D231:W231,{1,2,3,4,5,6,7,8})),0))</f>
        <v>300</v>
      </c>
      <c r="AC231" s="193"/>
      <c r="AD231" s="193"/>
      <c r="AE231" s="193"/>
      <c r="AF231" s="193"/>
      <c r="AG231" s="193"/>
      <c r="AH231" s="193"/>
      <c r="AI231" s="193"/>
      <c r="AJ231" s="193"/>
      <c r="AK231" s="193"/>
      <c r="AL231" s="193"/>
    </row>
    <row r="232" spans="1:38" ht="15.75">
      <c r="A232" s="71" t="s">
        <v>237</v>
      </c>
      <c r="B232" s="62" t="s">
        <v>4</v>
      </c>
      <c r="C232" s="63" t="s">
        <v>53</v>
      </c>
      <c r="D232" s="58"/>
      <c r="E232" s="58">
        <v>31</v>
      </c>
      <c r="F232" s="58">
        <v>33</v>
      </c>
      <c r="G232" s="58">
        <v>33</v>
      </c>
      <c r="H232" s="58">
        <v>43</v>
      </c>
      <c r="I232" s="58">
        <v>34</v>
      </c>
      <c r="J232" s="58">
        <v>35</v>
      </c>
      <c r="K232" s="58">
        <v>31</v>
      </c>
      <c r="L232" s="209"/>
      <c r="M232" s="243">
        <v>34</v>
      </c>
      <c r="N232" s="58">
        <v>30</v>
      </c>
      <c r="O232" s="58">
        <v>30</v>
      </c>
      <c r="P232" s="58"/>
      <c r="Q232" s="58"/>
      <c r="R232" s="58"/>
      <c r="S232" s="58"/>
      <c r="T232" s="58"/>
      <c r="U232" s="58"/>
      <c r="V232" s="59">
        <v>43</v>
      </c>
      <c r="W232" s="58">
        <v>44</v>
      </c>
      <c r="X232" s="61"/>
      <c r="Y232" s="53">
        <f>COUNT(D232:W232)</f>
        <v>12</v>
      </c>
      <c r="Z232" s="54">
        <f>IF(Y232=0,0,AVERAGE(D232:W232))</f>
        <v>35.083333333333336</v>
      </c>
      <c r="AA232" s="54">
        <f>IF(Y232=0,0,IF(Y232&gt;7,AVERAGE(LARGE(D232:W232,{1,2,3,4,5,6,7,8})),0))</f>
        <v>37.375</v>
      </c>
      <c r="AB232" s="54">
        <f>IF(Y232=0,0,IF(Y232&gt;7,SUM(LARGE(D232:W232,{1,2,3,4,5,6,7,8})),0))</f>
        <v>299</v>
      </c>
      <c r="AC232" s="193"/>
      <c r="AD232" s="193"/>
      <c r="AE232" s="193"/>
      <c r="AF232" s="193"/>
      <c r="AG232" s="193"/>
      <c r="AH232" s="193"/>
      <c r="AI232" s="193"/>
      <c r="AJ232" s="193"/>
      <c r="AK232" s="193"/>
      <c r="AL232" s="193"/>
    </row>
    <row r="233" spans="1:38" ht="15.75">
      <c r="A233" s="55" t="s">
        <v>372</v>
      </c>
      <c r="B233" s="62" t="s">
        <v>4</v>
      </c>
      <c r="C233" s="63" t="s">
        <v>53</v>
      </c>
      <c r="D233" s="58"/>
      <c r="E233" s="58">
        <v>39</v>
      </c>
      <c r="F233" s="58">
        <v>38</v>
      </c>
      <c r="G233" s="58">
        <v>39</v>
      </c>
      <c r="H233" s="58">
        <v>37</v>
      </c>
      <c r="I233" s="58">
        <v>38</v>
      </c>
      <c r="J233" s="58"/>
      <c r="K233" s="58"/>
      <c r="L233" s="209"/>
      <c r="M233" s="243">
        <v>33</v>
      </c>
      <c r="N233" s="58">
        <v>33</v>
      </c>
      <c r="O233" s="58">
        <v>36</v>
      </c>
      <c r="P233" s="58"/>
      <c r="Q233" s="58"/>
      <c r="R233" s="58"/>
      <c r="S233" s="58"/>
      <c r="T233" s="59"/>
      <c r="U233" s="58"/>
      <c r="V233" s="59"/>
      <c r="W233" s="58"/>
      <c r="X233" s="61"/>
      <c r="Y233" s="53">
        <f>COUNT(D233:W233)</f>
        <v>8</v>
      </c>
      <c r="Z233" s="54">
        <f>IF(Y233=0,0,AVERAGE(D233:W233))</f>
        <v>36.625</v>
      </c>
      <c r="AA233" s="54">
        <f>IF(Y233=0,0,IF(Y233&gt;7,AVERAGE(LARGE(D233:W233,{1,2,3,4,5,6,7,8})),0))</f>
        <v>36.625</v>
      </c>
      <c r="AB233" s="54">
        <f>IF(Y233=0,0,IF(Y233&gt;7,SUM(LARGE(D233:W233,{1,2,3,4,5,6,7,8})),0))</f>
        <v>293</v>
      </c>
      <c r="AC233" s="193"/>
      <c r="AD233" s="193"/>
      <c r="AE233" s="193"/>
      <c r="AF233" s="193"/>
      <c r="AG233" s="193"/>
      <c r="AH233" s="193"/>
      <c r="AI233" s="193"/>
      <c r="AJ233" s="193"/>
      <c r="AK233" s="193"/>
      <c r="AL233" s="193"/>
    </row>
    <row r="234" spans="1:38" ht="15.75">
      <c r="A234" s="55" t="s">
        <v>349</v>
      </c>
      <c r="B234" s="62" t="s">
        <v>4</v>
      </c>
      <c r="C234" s="63" t="s">
        <v>53</v>
      </c>
      <c r="D234" s="58"/>
      <c r="E234" s="58">
        <v>31</v>
      </c>
      <c r="F234" s="58">
        <v>28</v>
      </c>
      <c r="G234" s="58">
        <v>42</v>
      </c>
      <c r="H234" s="58">
        <v>31</v>
      </c>
      <c r="I234" s="58">
        <v>37</v>
      </c>
      <c r="J234" s="58"/>
      <c r="K234" s="58"/>
      <c r="L234" s="209"/>
      <c r="M234" s="243">
        <v>32</v>
      </c>
      <c r="N234" s="58">
        <v>36</v>
      </c>
      <c r="O234" s="58">
        <v>36</v>
      </c>
      <c r="P234" s="58"/>
      <c r="Q234" s="58"/>
      <c r="R234" s="58"/>
      <c r="S234" s="58"/>
      <c r="T234" s="58"/>
      <c r="U234" s="58"/>
      <c r="V234" s="59"/>
      <c r="W234" s="58"/>
      <c r="X234" s="61"/>
      <c r="Y234" s="53">
        <f>COUNT(D234:W234)</f>
        <v>8</v>
      </c>
      <c r="Z234" s="54">
        <f>IF(Y234=0,0,AVERAGE(D234:W234))</f>
        <v>34.125</v>
      </c>
      <c r="AA234" s="54">
        <f>IF(Y234=0,0,IF(Y234&gt;7,AVERAGE(LARGE(D234:W234,{1,2,3,4,5,6,7,8})),0))</f>
        <v>34.125</v>
      </c>
      <c r="AB234" s="54">
        <f>IF(Y234=0,0,IF(Y234&gt;7,SUM(LARGE(D234:W234,{1,2,3,4,5,6,7,8})),0))</f>
        <v>273</v>
      </c>
      <c r="AC234" s="193"/>
      <c r="AD234" s="193"/>
      <c r="AE234" s="193"/>
      <c r="AF234" s="193"/>
      <c r="AG234" s="193"/>
      <c r="AH234" s="193"/>
      <c r="AI234" s="193"/>
      <c r="AJ234" s="193"/>
      <c r="AK234" s="193"/>
      <c r="AL234" s="193"/>
    </row>
    <row r="235" spans="1:38" ht="15.75">
      <c r="A235" s="55" t="s">
        <v>429</v>
      </c>
      <c r="B235" s="62" t="s">
        <v>4</v>
      </c>
      <c r="C235" s="63" t="s">
        <v>53</v>
      </c>
      <c r="D235" s="58"/>
      <c r="E235" s="58"/>
      <c r="F235" s="58">
        <v>25</v>
      </c>
      <c r="G235" s="58"/>
      <c r="H235" s="58"/>
      <c r="I235" s="58">
        <v>33</v>
      </c>
      <c r="J235" s="58"/>
      <c r="K235" s="58"/>
      <c r="L235" s="209">
        <v>32</v>
      </c>
      <c r="M235" s="243">
        <v>23</v>
      </c>
      <c r="N235" s="58">
        <v>30</v>
      </c>
      <c r="O235" s="58">
        <v>41</v>
      </c>
      <c r="P235" s="58">
        <v>27</v>
      </c>
      <c r="Q235" s="58">
        <v>30</v>
      </c>
      <c r="R235" s="58"/>
      <c r="S235" s="58"/>
      <c r="T235" s="58"/>
      <c r="U235" s="58"/>
      <c r="V235" s="59"/>
      <c r="W235" s="58"/>
      <c r="X235" s="61"/>
      <c r="Y235" s="53">
        <f>COUNT(D235:W235)</f>
        <v>8</v>
      </c>
      <c r="Z235" s="54">
        <f>IF(Y235=0,0,AVERAGE(D235:W235))</f>
        <v>30.125</v>
      </c>
      <c r="AA235" s="54">
        <f>IF(Y235=0,0,IF(Y235&gt;7,AVERAGE(LARGE(D235:W235,{1,2,3,4,5,6,7,8})),0))</f>
        <v>30.125</v>
      </c>
      <c r="AB235" s="54">
        <f>IF(Y235=0,0,IF(Y235&gt;7,SUM(LARGE(D235:W235,{1,2,3,4,5,6,7,8})),0))</f>
        <v>241</v>
      </c>
      <c r="AC235" s="193"/>
      <c r="AD235" s="193"/>
      <c r="AE235" s="193"/>
      <c r="AF235" s="193"/>
      <c r="AG235" s="193"/>
      <c r="AH235" s="193"/>
      <c r="AI235" s="193"/>
      <c r="AJ235" s="193"/>
      <c r="AK235" s="193"/>
      <c r="AL235" s="193"/>
    </row>
    <row r="236" spans="1:38" ht="15.75">
      <c r="A236" s="55" t="s">
        <v>166</v>
      </c>
      <c r="B236" s="62" t="s">
        <v>4</v>
      </c>
      <c r="C236" s="63" t="s">
        <v>53</v>
      </c>
      <c r="D236" s="58">
        <v>21</v>
      </c>
      <c r="E236" s="58">
        <v>28</v>
      </c>
      <c r="F236" s="58">
        <v>37</v>
      </c>
      <c r="G236" s="58">
        <v>20</v>
      </c>
      <c r="H236" s="58">
        <v>23</v>
      </c>
      <c r="I236" s="58"/>
      <c r="J236" s="58"/>
      <c r="K236" s="58">
        <v>26</v>
      </c>
      <c r="L236" s="209">
        <v>25</v>
      </c>
      <c r="M236" s="243">
        <v>28</v>
      </c>
      <c r="N236" s="58">
        <v>18</v>
      </c>
      <c r="O236" s="58">
        <v>29</v>
      </c>
      <c r="P236" s="58"/>
      <c r="Q236" s="58"/>
      <c r="R236" s="58"/>
      <c r="S236" s="58"/>
      <c r="T236" s="58"/>
      <c r="U236" s="58"/>
      <c r="V236" s="59"/>
      <c r="W236" s="58"/>
      <c r="X236" s="61"/>
      <c r="Y236" s="53">
        <f>COUNT(D236:W236)</f>
        <v>10</v>
      </c>
      <c r="Z236" s="54">
        <f>IF(Y236=0,0,AVERAGE(D236:W236))</f>
        <v>25.5</v>
      </c>
      <c r="AA236" s="54">
        <f>IF(Y236=0,0,IF(Y236&gt;7,AVERAGE(LARGE(D236:W236,{1,2,3,4,5,6,7,8})),0))</f>
        <v>27.125</v>
      </c>
      <c r="AB236" s="54">
        <f>IF(Y236=0,0,IF(Y236&gt;7,SUM(LARGE(D236:W236,{1,2,3,4,5,6,7,8})),0))</f>
        <v>217</v>
      </c>
      <c r="AC236" s="193"/>
      <c r="AD236" s="193"/>
      <c r="AE236" s="193"/>
      <c r="AF236" s="193"/>
      <c r="AG236" s="193"/>
      <c r="AH236" s="193"/>
      <c r="AI236" s="193"/>
      <c r="AJ236" s="193"/>
      <c r="AK236" s="193"/>
      <c r="AL236" s="193"/>
    </row>
    <row r="237" spans="1:38" ht="15.75">
      <c r="A237" s="55" t="s">
        <v>390</v>
      </c>
      <c r="B237" s="62" t="s">
        <v>4</v>
      </c>
      <c r="C237" s="63" t="s">
        <v>53</v>
      </c>
      <c r="D237" s="58"/>
      <c r="E237" s="58">
        <v>37</v>
      </c>
      <c r="F237" s="58">
        <v>40</v>
      </c>
      <c r="G237" s="58">
        <v>39</v>
      </c>
      <c r="H237" s="58">
        <v>44</v>
      </c>
      <c r="I237" s="58"/>
      <c r="J237" s="58"/>
      <c r="K237" s="58"/>
      <c r="L237" s="209"/>
      <c r="M237" s="243"/>
      <c r="N237" s="58">
        <v>37</v>
      </c>
      <c r="O237" s="58">
        <v>38</v>
      </c>
      <c r="P237" s="58">
        <v>34</v>
      </c>
      <c r="Q237" s="58"/>
      <c r="R237" s="58"/>
      <c r="S237" s="58"/>
      <c r="T237" s="58"/>
      <c r="U237" s="58"/>
      <c r="V237" s="59"/>
      <c r="W237" s="58"/>
      <c r="X237" s="61"/>
      <c r="Y237" s="53">
        <f>COUNT(D237:W237)</f>
        <v>7</v>
      </c>
      <c r="Z237" s="54">
        <f>IF(Y237=0,0,AVERAGE(D237:W237))</f>
        <v>38.428571428571431</v>
      </c>
      <c r="AA237" s="54">
        <f>IF(Y237=0,0,IF(Y237&gt;7,AVERAGE(LARGE(D237:W237,{1,2,3,4,5,6,7,8})),0))</f>
        <v>0</v>
      </c>
      <c r="AB237" s="54">
        <f>IF(Y237=0,0,IF(Y237&gt;7,SUM(LARGE(D237:W237,{1,2,3,4,5,6,7,8})),0))</f>
        <v>0</v>
      </c>
      <c r="AC237" s="193"/>
      <c r="AD237" s="193"/>
      <c r="AE237" s="193"/>
      <c r="AF237" s="193"/>
      <c r="AG237" s="193"/>
      <c r="AH237" s="193"/>
      <c r="AI237" s="193"/>
      <c r="AJ237" s="193"/>
      <c r="AK237" s="193"/>
      <c r="AL237" s="193"/>
    </row>
    <row r="238" spans="1:38" ht="15.75">
      <c r="A238" s="55" t="s">
        <v>348</v>
      </c>
      <c r="B238" s="62" t="s">
        <v>4</v>
      </c>
      <c r="C238" s="63" t="s">
        <v>53</v>
      </c>
      <c r="D238" s="58"/>
      <c r="E238" s="58">
        <v>31</v>
      </c>
      <c r="F238" s="58"/>
      <c r="G238" s="58">
        <v>39</v>
      </c>
      <c r="H238" s="58">
        <v>35</v>
      </c>
      <c r="I238" s="58">
        <v>38</v>
      </c>
      <c r="J238" s="58"/>
      <c r="K238" s="58"/>
      <c r="L238" s="209"/>
      <c r="M238" s="243">
        <v>31</v>
      </c>
      <c r="N238" s="58">
        <v>27</v>
      </c>
      <c r="O238" s="58">
        <v>31</v>
      </c>
      <c r="P238" s="58"/>
      <c r="Q238" s="58"/>
      <c r="R238" s="58"/>
      <c r="S238" s="58"/>
      <c r="T238" s="58"/>
      <c r="U238" s="58"/>
      <c r="V238" s="59"/>
      <c r="W238" s="58"/>
      <c r="X238" s="61"/>
      <c r="Y238" s="53">
        <f>COUNT(D238:W238)</f>
        <v>7</v>
      </c>
      <c r="Z238" s="54">
        <f>IF(Y238=0,0,AVERAGE(D238:W238))</f>
        <v>33.142857142857146</v>
      </c>
      <c r="AA238" s="54">
        <f>IF(Y238=0,0,IF(Y238&gt;7,AVERAGE(LARGE(D238:W238,{1,2,3,4,5,6,7,8})),0))</f>
        <v>0</v>
      </c>
      <c r="AB238" s="54">
        <f>IF(Y238=0,0,IF(Y238&gt;7,SUM(LARGE(D238:W238,{1,2,3,4,5,6,7,8})),0))</f>
        <v>0</v>
      </c>
      <c r="AC238" s="193"/>
      <c r="AD238" s="193"/>
      <c r="AE238" s="193"/>
      <c r="AF238" s="193"/>
      <c r="AG238" s="193"/>
      <c r="AH238" s="193"/>
      <c r="AI238" s="193"/>
      <c r="AJ238" s="193"/>
      <c r="AK238" s="193"/>
      <c r="AL238" s="193"/>
    </row>
    <row r="239" spans="1:38" ht="15.75">
      <c r="A239" s="55" t="s">
        <v>347</v>
      </c>
      <c r="B239" s="62" t="s">
        <v>4</v>
      </c>
      <c r="C239" s="63" t="s">
        <v>53</v>
      </c>
      <c r="D239" s="58"/>
      <c r="E239" s="58">
        <v>29</v>
      </c>
      <c r="F239" s="58">
        <v>30</v>
      </c>
      <c r="G239" s="58">
        <v>34</v>
      </c>
      <c r="H239" s="58">
        <v>26</v>
      </c>
      <c r="I239" s="58"/>
      <c r="J239" s="58"/>
      <c r="K239" s="58"/>
      <c r="L239" s="209"/>
      <c r="M239" s="243">
        <v>26</v>
      </c>
      <c r="N239" s="58">
        <v>25</v>
      </c>
      <c r="O239" s="58">
        <v>28</v>
      </c>
      <c r="P239" s="58"/>
      <c r="Q239" s="58"/>
      <c r="R239" s="58"/>
      <c r="S239" s="58"/>
      <c r="T239" s="58"/>
      <c r="U239" s="58"/>
      <c r="V239" s="59"/>
      <c r="W239" s="58"/>
      <c r="X239" s="61"/>
      <c r="Y239" s="53">
        <f>COUNT(D239:W239)</f>
        <v>7</v>
      </c>
      <c r="Z239" s="54">
        <f>IF(Y239=0,0,AVERAGE(D239:W239))</f>
        <v>28.285714285714285</v>
      </c>
      <c r="AA239" s="54">
        <f>IF(Y239=0,0,IF(Y239&gt;7,AVERAGE(LARGE(D239:W239,{1,2,3,4,5,6,7,8})),0))</f>
        <v>0</v>
      </c>
      <c r="AB239" s="54">
        <f>IF(Y239=0,0,IF(Y239&gt;7,SUM(LARGE(D239:W239,{1,2,3,4,5,6,7,8})),0))</f>
        <v>0</v>
      </c>
      <c r="AC239" s="193"/>
      <c r="AD239" s="193"/>
      <c r="AE239" s="193"/>
      <c r="AF239" s="193"/>
      <c r="AG239" s="193"/>
      <c r="AH239" s="193"/>
      <c r="AI239" s="193"/>
      <c r="AJ239" s="193"/>
      <c r="AK239" s="193"/>
      <c r="AL239" s="193"/>
    </row>
    <row r="240" spans="1:38" ht="15.75">
      <c r="A240" s="55" t="s">
        <v>486</v>
      </c>
      <c r="B240" s="62" t="s">
        <v>4</v>
      </c>
      <c r="C240" s="63" t="s">
        <v>53</v>
      </c>
      <c r="D240" s="58"/>
      <c r="E240" s="58"/>
      <c r="F240" s="58"/>
      <c r="G240" s="58">
        <v>30</v>
      </c>
      <c r="H240" s="58">
        <v>33</v>
      </c>
      <c r="I240" s="58"/>
      <c r="J240" s="58"/>
      <c r="K240" s="58"/>
      <c r="L240" s="209"/>
      <c r="M240" s="243"/>
      <c r="N240" s="58"/>
      <c r="O240" s="58">
        <v>30</v>
      </c>
      <c r="P240" s="58">
        <v>32</v>
      </c>
      <c r="Q240" s="58"/>
      <c r="R240" s="58"/>
      <c r="S240" s="58"/>
      <c r="T240" s="58"/>
      <c r="U240" s="58"/>
      <c r="V240" s="59">
        <v>37</v>
      </c>
      <c r="W240" s="69">
        <v>31</v>
      </c>
      <c r="X240" s="61"/>
      <c r="Y240" s="53">
        <f>COUNT(D240:W240)</f>
        <v>6</v>
      </c>
      <c r="Z240" s="54">
        <f>IF(Y240=0,0,AVERAGE(D240:W240))</f>
        <v>32.166666666666664</v>
      </c>
      <c r="AA240" s="54">
        <f>IF(Y240=0,0,IF(Y240&gt;7,AVERAGE(LARGE(D240:W240,{1,2,3,4,5,6,7,8})),0))</f>
        <v>0</v>
      </c>
      <c r="AB240" s="54">
        <f>IF(Y240=0,0,IF(Y240&gt;7,SUM(LARGE(D240:W240,{1,2,3,4,5,6,7,8})),0))</f>
        <v>0</v>
      </c>
      <c r="AC240" s="193"/>
      <c r="AD240" s="193"/>
      <c r="AE240" s="193"/>
      <c r="AF240" s="193"/>
      <c r="AG240" s="193"/>
      <c r="AH240" s="193"/>
      <c r="AI240" s="193"/>
      <c r="AJ240" s="193"/>
      <c r="AK240" s="193"/>
      <c r="AL240" s="193"/>
    </row>
    <row r="241" spans="1:38" ht="15.75">
      <c r="A241" s="55" t="s">
        <v>413</v>
      </c>
      <c r="B241" s="62" t="s">
        <v>4</v>
      </c>
      <c r="C241" s="63" t="s">
        <v>53</v>
      </c>
      <c r="D241" s="58"/>
      <c r="E241" s="58">
        <v>37</v>
      </c>
      <c r="F241" s="58">
        <v>30</v>
      </c>
      <c r="G241" s="58"/>
      <c r="H241" s="58"/>
      <c r="I241" s="58"/>
      <c r="J241" s="58"/>
      <c r="K241" s="58">
        <v>38</v>
      </c>
      <c r="L241" s="209"/>
      <c r="M241" s="243">
        <v>29</v>
      </c>
      <c r="N241" s="58"/>
      <c r="O241" s="58">
        <v>29</v>
      </c>
      <c r="P241" s="58">
        <v>29</v>
      </c>
      <c r="Q241" s="58"/>
      <c r="R241" s="58"/>
      <c r="S241" s="58"/>
      <c r="T241" s="58"/>
      <c r="U241" s="58"/>
      <c r="V241" s="59"/>
      <c r="W241" s="58"/>
      <c r="X241" s="61"/>
      <c r="Y241" s="53">
        <f>COUNT(D241:W241)</f>
        <v>6</v>
      </c>
      <c r="Z241" s="54">
        <f>IF(Y241=0,0,AVERAGE(D241:W241))</f>
        <v>32</v>
      </c>
      <c r="AA241" s="54">
        <f>IF(Y241=0,0,IF(Y241&gt;7,AVERAGE(LARGE(D241:W241,{1,2,3,4,5,6,7,8})),0))</f>
        <v>0</v>
      </c>
      <c r="AB241" s="54">
        <f>IF(Y241=0,0,IF(Y241&gt;7,SUM(LARGE(D241:W241,{1,2,3,4,5,6,7,8})),0))</f>
        <v>0</v>
      </c>
      <c r="AC241" s="193"/>
      <c r="AD241" s="193"/>
      <c r="AE241" s="193"/>
      <c r="AF241" s="193"/>
      <c r="AG241" s="193"/>
      <c r="AH241" s="193"/>
      <c r="AI241" s="193"/>
      <c r="AJ241" s="193"/>
      <c r="AK241" s="193"/>
      <c r="AL241" s="193"/>
    </row>
    <row r="242" spans="1:38" ht="15.75">
      <c r="A242" s="55" t="s">
        <v>197</v>
      </c>
      <c r="B242" s="62" t="s">
        <v>4</v>
      </c>
      <c r="C242" s="63" t="s">
        <v>53</v>
      </c>
      <c r="D242" s="58"/>
      <c r="E242" s="58"/>
      <c r="F242" s="58">
        <v>21</v>
      </c>
      <c r="G242" s="58">
        <v>31</v>
      </c>
      <c r="H242" s="58"/>
      <c r="I242" s="58"/>
      <c r="J242" s="58"/>
      <c r="K242" s="58">
        <v>30</v>
      </c>
      <c r="L242" s="209"/>
      <c r="M242" s="243">
        <v>31</v>
      </c>
      <c r="N242" s="58"/>
      <c r="O242" s="58"/>
      <c r="P242" s="58"/>
      <c r="Q242" s="58">
        <v>24</v>
      </c>
      <c r="R242" s="58"/>
      <c r="S242" s="58"/>
      <c r="T242" s="58"/>
      <c r="U242" s="58"/>
      <c r="V242" s="59">
        <v>26</v>
      </c>
      <c r="W242" s="58"/>
      <c r="X242" s="61"/>
      <c r="Y242" s="53">
        <f>COUNT(D242:W242)</f>
        <v>6</v>
      </c>
      <c r="Z242" s="54">
        <f>IF(Y242=0,0,AVERAGE(D242:W242))</f>
        <v>27.166666666666668</v>
      </c>
      <c r="AA242" s="54">
        <f>IF(Y242=0,0,IF(Y242&gt;7,AVERAGE(LARGE(D242:W242,{1,2,3,4,5,6,7,8})),0))</f>
        <v>0</v>
      </c>
      <c r="AB242" s="54">
        <f>IF(Y242=0,0,IF(Y242&gt;7,SUM(LARGE(D242:W242,{1,2,3,4,5,6,7,8})),0))</f>
        <v>0</v>
      </c>
      <c r="AC242" s="193"/>
      <c r="AD242" s="193"/>
      <c r="AE242" s="193"/>
      <c r="AF242" s="193"/>
      <c r="AG242" s="193"/>
      <c r="AH242" s="193"/>
      <c r="AI242" s="193"/>
      <c r="AJ242" s="193"/>
      <c r="AK242" s="193"/>
      <c r="AL242" s="193"/>
    </row>
    <row r="243" spans="1:38" ht="15.75">
      <c r="A243" s="55" t="s">
        <v>165</v>
      </c>
      <c r="B243" s="62" t="s">
        <v>4</v>
      </c>
      <c r="C243" s="63" t="s">
        <v>53</v>
      </c>
      <c r="D243" s="58">
        <v>30</v>
      </c>
      <c r="E243" s="58">
        <v>37</v>
      </c>
      <c r="F243" s="58">
        <v>35</v>
      </c>
      <c r="G243" s="58"/>
      <c r="H243" s="58"/>
      <c r="I243" s="58"/>
      <c r="J243" s="58"/>
      <c r="K243" s="58"/>
      <c r="L243" s="209">
        <v>36</v>
      </c>
      <c r="M243" s="243">
        <v>21</v>
      </c>
      <c r="N243" s="58"/>
      <c r="O243" s="58"/>
      <c r="P243" s="58"/>
      <c r="Q243" s="58"/>
      <c r="R243" s="58"/>
      <c r="S243" s="58"/>
      <c r="T243" s="58"/>
      <c r="U243" s="58"/>
      <c r="V243" s="59"/>
      <c r="W243" s="58"/>
      <c r="X243" s="61"/>
      <c r="Y243" s="53">
        <f>COUNT(D243:W243)</f>
        <v>5</v>
      </c>
      <c r="Z243" s="54">
        <f>IF(Y243=0,0,AVERAGE(D243:W243))</f>
        <v>31.8</v>
      </c>
      <c r="AA243" s="54">
        <f>IF(Y243=0,0,IF(Y243&gt;7,AVERAGE(LARGE(D243:W243,{1,2,3,4,5,6,7,8})),0))</f>
        <v>0</v>
      </c>
      <c r="AB243" s="54">
        <f>IF(Y243=0,0,IF(Y243&gt;7,SUM(LARGE(D243:W243,{1,2,3,4,5,6,7,8})),0))</f>
        <v>0</v>
      </c>
      <c r="AC243" s="193"/>
      <c r="AD243" s="193"/>
      <c r="AE243" s="193"/>
      <c r="AF243" s="193"/>
      <c r="AG243" s="193"/>
      <c r="AH243" s="193"/>
      <c r="AI243" s="193"/>
      <c r="AJ243" s="193"/>
      <c r="AK243" s="193"/>
      <c r="AL243" s="193"/>
    </row>
    <row r="244" spans="1:38" ht="15.75">
      <c r="A244" s="55" t="s">
        <v>410</v>
      </c>
      <c r="B244" s="62" t="s">
        <v>4</v>
      </c>
      <c r="C244" s="63" t="s">
        <v>53</v>
      </c>
      <c r="D244" s="58">
        <v>42</v>
      </c>
      <c r="E244" s="58">
        <v>42</v>
      </c>
      <c r="F244" s="58"/>
      <c r="G244" s="58"/>
      <c r="H244" s="58"/>
      <c r="I244" s="58">
        <v>40</v>
      </c>
      <c r="J244" s="58"/>
      <c r="K244" s="58"/>
      <c r="L244" s="209"/>
      <c r="M244" s="243">
        <v>35</v>
      </c>
      <c r="N244" s="58"/>
      <c r="O244" s="58"/>
      <c r="P244" s="58"/>
      <c r="Q244" s="58"/>
      <c r="R244" s="58"/>
      <c r="S244" s="58"/>
      <c r="T244" s="58"/>
      <c r="U244" s="58"/>
      <c r="V244" s="59"/>
      <c r="W244" s="58"/>
      <c r="X244" s="60"/>
      <c r="Y244" s="53">
        <f>COUNT(D244:W244)</f>
        <v>4</v>
      </c>
      <c r="Z244" s="54">
        <f>IF(Y244=0,0,AVERAGE(D244:W244))</f>
        <v>39.75</v>
      </c>
      <c r="AA244" s="54">
        <f>IF(Y244=0,0,IF(Y244&gt;7,AVERAGE(LARGE(D244:W244,{1,2,3,4,5,6,7,8})),0))</f>
        <v>0</v>
      </c>
      <c r="AB244" s="54">
        <f>IF(Y244=0,0,IF(Y244&gt;7,SUM(LARGE(D244:W244,{1,2,3,4,5,6,7,8})),0))</f>
        <v>0</v>
      </c>
      <c r="AC244" s="193"/>
      <c r="AD244" s="193"/>
      <c r="AE244" s="193"/>
      <c r="AF244" s="193"/>
      <c r="AG244" s="193"/>
      <c r="AH244" s="193"/>
      <c r="AI244" s="193"/>
      <c r="AJ244" s="193"/>
      <c r="AK244" s="193"/>
      <c r="AL244" s="193"/>
    </row>
    <row r="245" spans="1:38" ht="15.75">
      <c r="A245" s="55" t="s">
        <v>245</v>
      </c>
      <c r="B245" s="62" t="s">
        <v>4</v>
      </c>
      <c r="C245" s="63" t="s">
        <v>53</v>
      </c>
      <c r="D245" s="58">
        <v>32</v>
      </c>
      <c r="E245" s="58">
        <v>38</v>
      </c>
      <c r="F245" s="58"/>
      <c r="G245" s="58"/>
      <c r="H245" s="58"/>
      <c r="I245" s="58">
        <v>36</v>
      </c>
      <c r="J245" s="58"/>
      <c r="K245" s="58"/>
      <c r="L245" s="209"/>
      <c r="M245" s="243">
        <v>33</v>
      </c>
      <c r="N245" s="58"/>
      <c r="O245" s="58"/>
      <c r="P245" s="58"/>
      <c r="Q245" s="58"/>
      <c r="R245" s="58"/>
      <c r="S245" s="58"/>
      <c r="T245" s="58"/>
      <c r="U245" s="58"/>
      <c r="V245" s="59"/>
      <c r="W245" s="58"/>
      <c r="X245" s="61"/>
      <c r="Y245" s="53">
        <f>COUNT(D245:W245)</f>
        <v>4</v>
      </c>
      <c r="Z245" s="54">
        <f>IF(Y245=0,0,AVERAGE(D245:W245))</f>
        <v>34.75</v>
      </c>
      <c r="AA245" s="54">
        <f>IF(Y245=0,0,IF(Y245&gt;7,AVERAGE(LARGE(D245:W245,{1,2,3,4,5,6,7,8})),0))</f>
        <v>0</v>
      </c>
      <c r="AB245" s="54">
        <f>IF(Y245=0,0,IF(Y245&gt;7,SUM(LARGE(D245:W245,{1,2,3,4,5,6,7,8})),0))</f>
        <v>0</v>
      </c>
      <c r="AC245" s="193"/>
      <c r="AD245" s="193"/>
      <c r="AE245" s="193"/>
      <c r="AF245" s="193"/>
      <c r="AG245" s="193"/>
      <c r="AH245" s="193"/>
      <c r="AI245" s="193"/>
      <c r="AJ245" s="193"/>
      <c r="AK245" s="193"/>
      <c r="AL245" s="193"/>
    </row>
    <row r="246" spans="1:38" ht="15.75">
      <c r="A246" s="55" t="s">
        <v>308</v>
      </c>
      <c r="B246" s="62" t="s">
        <v>4</v>
      </c>
      <c r="C246" s="63" t="s">
        <v>53</v>
      </c>
      <c r="D246" s="58"/>
      <c r="E246" s="58">
        <v>34</v>
      </c>
      <c r="F246" s="58">
        <v>35</v>
      </c>
      <c r="G246" s="58">
        <v>27</v>
      </c>
      <c r="H246" s="58"/>
      <c r="I246" s="58"/>
      <c r="J246" s="58"/>
      <c r="K246" s="58"/>
      <c r="L246" s="209"/>
      <c r="M246" s="243"/>
      <c r="N246" s="58"/>
      <c r="O246" s="58"/>
      <c r="P246" s="58"/>
      <c r="Q246" s="58"/>
      <c r="R246" s="58"/>
      <c r="S246" s="58"/>
      <c r="T246" s="58"/>
      <c r="U246" s="58"/>
      <c r="V246" s="59">
        <v>34</v>
      </c>
      <c r="W246" s="58"/>
      <c r="X246" s="61"/>
      <c r="Y246" s="53">
        <f>COUNT(D246:W246)</f>
        <v>4</v>
      </c>
      <c r="Z246" s="54">
        <f>IF(Y246=0,0,AVERAGE(D246:W246))</f>
        <v>32.5</v>
      </c>
      <c r="AA246" s="54">
        <f>IF(Y246=0,0,IF(Y246&gt;7,AVERAGE(LARGE(D246:W246,{1,2,3,4,5,6,7,8})),0))</f>
        <v>0</v>
      </c>
      <c r="AB246" s="54">
        <f>IF(Y246=0,0,IF(Y246&gt;7,SUM(LARGE(D246:W246,{1,2,3,4,5,6,7,8})),0))</f>
        <v>0</v>
      </c>
      <c r="AC246" s="193"/>
      <c r="AD246" s="193"/>
      <c r="AE246" s="193"/>
      <c r="AF246" s="193"/>
      <c r="AG246" s="193"/>
      <c r="AH246" s="193"/>
      <c r="AI246" s="193"/>
      <c r="AJ246" s="193"/>
      <c r="AK246" s="193"/>
      <c r="AL246" s="193"/>
    </row>
    <row r="247" spans="1:38" ht="15.75">
      <c r="A247" s="55" t="s">
        <v>537</v>
      </c>
      <c r="B247" s="62" t="s">
        <v>4</v>
      </c>
      <c r="C247" s="63" t="s">
        <v>53</v>
      </c>
      <c r="D247" s="58"/>
      <c r="E247" s="58"/>
      <c r="F247" s="58"/>
      <c r="G247" s="58"/>
      <c r="H247" s="58"/>
      <c r="I247" s="58"/>
      <c r="J247" s="58"/>
      <c r="K247" s="58">
        <v>32</v>
      </c>
      <c r="L247" s="209">
        <v>27</v>
      </c>
      <c r="M247" s="243"/>
      <c r="N247" s="58"/>
      <c r="O247" s="58">
        <v>29</v>
      </c>
      <c r="P247" s="58"/>
      <c r="Q247" s="58"/>
      <c r="R247" s="58"/>
      <c r="S247" s="58"/>
      <c r="T247" s="58"/>
      <c r="U247" s="58"/>
      <c r="V247" s="59">
        <v>29</v>
      </c>
      <c r="W247" s="69"/>
      <c r="X247" s="61"/>
      <c r="Y247" s="53">
        <f>COUNT(D247:W247)</f>
        <v>4</v>
      </c>
      <c r="Z247" s="54">
        <f>IF(Y247=0,0,AVERAGE(D247:W247))</f>
        <v>29.25</v>
      </c>
      <c r="AA247" s="54">
        <f>IF(Y247=0,0,IF(Y247&gt;7,AVERAGE(LARGE(D247:W247,{1,2,3,4,5,6,7,8})),0))</f>
        <v>0</v>
      </c>
      <c r="AB247" s="54">
        <f>IF(Y247=0,0,IF(Y247&gt;7,SUM(LARGE(D247:W247,{1,2,3,4,5,6,7,8})),0))</f>
        <v>0</v>
      </c>
      <c r="AC247" s="193"/>
      <c r="AD247" s="193"/>
      <c r="AE247" s="193"/>
      <c r="AF247" s="193"/>
      <c r="AG247" s="193"/>
      <c r="AH247" s="193"/>
      <c r="AI247" s="193"/>
      <c r="AJ247" s="193"/>
      <c r="AK247" s="193"/>
      <c r="AL247" s="193"/>
    </row>
    <row r="248" spans="1:38" ht="15.75">
      <c r="A248" s="55" t="s">
        <v>558</v>
      </c>
      <c r="B248" s="50" t="s">
        <v>4</v>
      </c>
      <c r="C248" s="63" t="s">
        <v>53</v>
      </c>
      <c r="D248" s="58"/>
      <c r="E248" s="58"/>
      <c r="F248" s="58"/>
      <c r="G248" s="58"/>
      <c r="H248" s="58"/>
      <c r="I248" s="58"/>
      <c r="J248" s="58"/>
      <c r="K248" s="58"/>
      <c r="L248" s="209"/>
      <c r="M248" s="243">
        <v>10</v>
      </c>
      <c r="N248" s="58">
        <v>35</v>
      </c>
      <c r="O248" s="58"/>
      <c r="P248" s="58">
        <v>27</v>
      </c>
      <c r="Q248" s="58">
        <v>38</v>
      </c>
      <c r="R248" s="58"/>
      <c r="S248" s="58"/>
      <c r="T248" s="58"/>
      <c r="U248" s="58"/>
      <c r="V248" s="59"/>
      <c r="W248" s="58"/>
      <c r="X248" s="61"/>
      <c r="Y248" s="53">
        <f>COUNT(D248:W248)</f>
        <v>4</v>
      </c>
      <c r="Z248" s="54">
        <f>IF(Y248=0,0,AVERAGE(D248:W248))</f>
        <v>27.5</v>
      </c>
      <c r="AA248" s="54">
        <f>IF(Y248=0,0,IF(Y248&gt;7,AVERAGE(LARGE(D248:W248,{1,2,3,4,5,6,7,8})),0))</f>
        <v>0</v>
      </c>
      <c r="AB248" s="54">
        <f>IF(Y248=0,0,IF(Y248&gt;7,SUM(LARGE(D248:W248,{1,2,3,4,5,6,7,8})),0))</f>
        <v>0</v>
      </c>
      <c r="AC248" s="193"/>
      <c r="AD248" s="193"/>
      <c r="AE248" s="193"/>
      <c r="AF248" s="193"/>
      <c r="AG248" s="193"/>
      <c r="AH248" s="193"/>
      <c r="AI248" s="193"/>
      <c r="AJ248" s="193"/>
      <c r="AK248" s="193"/>
      <c r="AL248" s="193"/>
    </row>
    <row r="249" spans="1:38" ht="15.75">
      <c r="A249" s="55" t="s">
        <v>540</v>
      </c>
      <c r="B249" s="62" t="s">
        <v>4</v>
      </c>
      <c r="C249" s="63" t="s">
        <v>53</v>
      </c>
      <c r="D249" s="58"/>
      <c r="E249" s="58">
        <v>26</v>
      </c>
      <c r="F249" s="58">
        <v>18</v>
      </c>
      <c r="G249" s="58">
        <v>29</v>
      </c>
      <c r="H249" s="58"/>
      <c r="I249" s="58"/>
      <c r="J249" s="58"/>
      <c r="K249" s="58"/>
      <c r="L249" s="209"/>
      <c r="M249" s="243"/>
      <c r="N249" s="58"/>
      <c r="O249" s="58"/>
      <c r="P249" s="58"/>
      <c r="Q249" s="58"/>
      <c r="R249" s="58"/>
      <c r="S249" s="58"/>
      <c r="T249" s="58"/>
      <c r="U249" s="58"/>
      <c r="V249" s="59">
        <v>25</v>
      </c>
      <c r="W249" s="58"/>
      <c r="X249" s="61"/>
      <c r="Y249" s="53">
        <f>COUNT(D249:W249)</f>
        <v>4</v>
      </c>
      <c r="Z249" s="54">
        <f>IF(Y249=0,0,AVERAGE(D249:W249))</f>
        <v>24.5</v>
      </c>
      <c r="AA249" s="54">
        <f>IF(Y249=0,0,IF(Y249&gt;7,AVERAGE(LARGE(D249:W249,{1,2,3,4,5,6,7,8})),0))</f>
        <v>0</v>
      </c>
      <c r="AB249" s="54">
        <f>IF(Y249=0,0,IF(Y249&gt;7,SUM(LARGE(D249:W249,{1,2,3,4,5,6,7,8})),0))</f>
        <v>0</v>
      </c>
      <c r="AC249" s="193"/>
      <c r="AD249" s="193"/>
      <c r="AE249" s="193"/>
      <c r="AF249" s="193"/>
      <c r="AG249" s="193"/>
      <c r="AH249" s="193"/>
      <c r="AI249" s="193"/>
      <c r="AJ249" s="193"/>
      <c r="AK249" s="193"/>
      <c r="AL249" s="193"/>
    </row>
    <row r="250" spans="1:38" ht="15.75">
      <c r="A250" s="55" t="s">
        <v>288</v>
      </c>
      <c r="B250" s="62" t="s">
        <v>4</v>
      </c>
      <c r="C250" s="63" t="s">
        <v>53</v>
      </c>
      <c r="D250" s="58"/>
      <c r="E250" s="58">
        <v>24</v>
      </c>
      <c r="F250" s="58">
        <v>28</v>
      </c>
      <c r="G250" s="58">
        <v>25</v>
      </c>
      <c r="H250" s="58"/>
      <c r="I250" s="58"/>
      <c r="J250" s="58"/>
      <c r="K250" s="58"/>
      <c r="L250" s="209"/>
      <c r="M250" s="243">
        <v>19</v>
      </c>
      <c r="N250" s="58"/>
      <c r="O250" s="58"/>
      <c r="P250" s="58"/>
      <c r="Q250" s="58"/>
      <c r="R250" s="58"/>
      <c r="S250" s="58"/>
      <c r="T250" s="58"/>
      <c r="U250" s="58"/>
      <c r="V250" s="59"/>
      <c r="W250" s="58"/>
      <c r="X250" s="61"/>
      <c r="Y250" s="53">
        <f>COUNT(D250:W250)</f>
        <v>4</v>
      </c>
      <c r="Z250" s="54">
        <f>IF(Y250=0,0,AVERAGE(D250:W250))</f>
        <v>24</v>
      </c>
      <c r="AA250" s="54">
        <f>IF(Y250=0,0,IF(Y250&gt;7,AVERAGE(LARGE(D250:W250,{1,2,3,4,5,6,7,8})),0))</f>
        <v>0</v>
      </c>
      <c r="AB250" s="54">
        <f>IF(Y250=0,0,IF(Y250&gt;7,SUM(LARGE(D250:W250,{1,2,3,4,5,6,7,8})),0))</f>
        <v>0</v>
      </c>
      <c r="AC250" s="193"/>
      <c r="AD250" s="193"/>
      <c r="AE250" s="193"/>
      <c r="AF250" s="193"/>
      <c r="AG250" s="193"/>
      <c r="AH250" s="193"/>
      <c r="AI250" s="193"/>
      <c r="AJ250" s="193"/>
      <c r="AK250" s="193"/>
      <c r="AL250" s="193"/>
    </row>
    <row r="251" spans="1:38" ht="15.75">
      <c r="A251" s="55" t="s">
        <v>442</v>
      </c>
      <c r="B251" s="62" t="s">
        <v>4</v>
      </c>
      <c r="C251" s="63" t="s">
        <v>53</v>
      </c>
      <c r="D251" s="58"/>
      <c r="E251" s="58">
        <v>33</v>
      </c>
      <c r="F251" s="58">
        <v>36</v>
      </c>
      <c r="G251" s="58">
        <v>30</v>
      </c>
      <c r="H251" s="58"/>
      <c r="I251" s="58"/>
      <c r="J251" s="58"/>
      <c r="K251" s="58"/>
      <c r="L251" s="209"/>
      <c r="M251" s="243"/>
      <c r="N251" s="58"/>
      <c r="O251" s="58"/>
      <c r="P251" s="58"/>
      <c r="Q251" s="58"/>
      <c r="R251" s="58"/>
      <c r="S251" s="58"/>
      <c r="T251" s="58"/>
      <c r="U251" s="58"/>
      <c r="V251" s="59"/>
      <c r="W251" s="58"/>
      <c r="X251" s="61"/>
      <c r="Y251" s="53">
        <f>COUNT(D251:W251)</f>
        <v>3</v>
      </c>
      <c r="Z251" s="54">
        <f>IF(Y251=0,0,AVERAGE(D251:W251))</f>
        <v>33</v>
      </c>
      <c r="AA251" s="54">
        <f>IF(Y251=0,0,IF(Y251&gt;7,AVERAGE(LARGE(D251:W251,{1,2,3,4,5,6,7,8})),0))</f>
        <v>0</v>
      </c>
      <c r="AB251" s="54">
        <f>IF(Y251=0,0,IF(Y251&gt;7,SUM(LARGE(D251:W251,{1,2,3,4,5,6,7,8})),0))</f>
        <v>0</v>
      </c>
      <c r="AC251" s="193"/>
      <c r="AD251" s="193"/>
      <c r="AE251" s="193"/>
      <c r="AF251" s="193"/>
      <c r="AG251" s="193"/>
      <c r="AH251" s="193"/>
      <c r="AI251" s="193"/>
      <c r="AJ251" s="193"/>
      <c r="AK251" s="193"/>
      <c r="AL251" s="193"/>
    </row>
    <row r="252" spans="1:38" ht="15.75">
      <c r="A252" s="55" t="s">
        <v>257</v>
      </c>
      <c r="B252" s="62" t="s">
        <v>4</v>
      </c>
      <c r="C252" s="63" t="s">
        <v>53</v>
      </c>
      <c r="D252" s="58"/>
      <c r="E252" s="58">
        <v>45</v>
      </c>
      <c r="F252" s="58"/>
      <c r="G252" s="58">
        <v>45</v>
      </c>
      <c r="H252" s="58"/>
      <c r="I252" s="58"/>
      <c r="J252" s="58"/>
      <c r="K252" s="58"/>
      <c r="L252" s="209"/>
      <c r="M252" s="243"/>
      <c r="N252" s="58"/>
      <c r="O252" s="58"/>
      <c r="P252" s="58"/>
      <c r="Q252" s="58"/>
      <c r="R252" s="58"/>
      <c r="S252" s="58"/>
      <c r="T252" s="58"/>
      <c r="U252" s="58"/>
      <c r="V252" s="59"/>
      <c r="W252" s="58"/>
      <c r="X252" s="61"/>
      <c r="Y252" s="53">
        <f>COUNT(D252:W252)</f>
        <v>2</v>
      </c>
      <c r="Z252" s="54">
        <f>IF(Y252=0,0,AVERAGE(D252:W252))</f>
        <v>45</v>
      </c>
      <c r="AA252" s="54">
        <f>IF(Y252=0,0,IF(Y252&gt;7,AVERAGE(LARGE(D252:W252,{1,2,3,4,5,6,7,8})),0))</f>
        <v>0</v>
      </c>
      <c r="AB252" s="54">
        <f>IF(Y252=0,0,IF(Y252&gt;7,SUM(LARGE(D252:W252,{1,2,3,4,5,6,7,8})),0))</f>
        <v>0</v>
      </c>
      <c r="AC252" s="193"/>
      <c r="AD252" s="193"/>
      <c r="AE252" s="193"/>
      <c r="AF252" s="193"/>
      <c r="AG252" s="193"/>
      <c r="AH252" s="193"/>
      <c r="AI252" s="193"/>
      <c r="AJ252" s="193"/>
      <c r="AK252" s="193"/>
      <c r="AL252" s="193"/>
    </row>
    <row r="253" spans="1:38" ht="15.75">
      <c r="A253" s="55" t="s">
        <v>248</v>
      </c>
      <c r="B253" s="62" t="s">
        <v>4</v>
      </c>
      <c r="C253" s="57" t="s">
        <v>53</v>
      </c>
      <c r="D253" s="58"/>
      <c r="E253" s="58">
        <v>40</v>
      </c>
      <c r="F253" s="58"/>
      <c r="G253" s="58"/>
      <c r="H253" s="58"/>
      <c r="I253" s="58"/>
      <c r="J253" s="58"/>
      <c r="K253" s="58"/>
      <c r="L253" s="209"/>
      <c r="M253" s="243">
        <v>37</v>
      </c>
      <c r="N253" s="58"/>
      <c r="O253" s="58"/>
      <c r="P253" s="58"/>
      <c r="Q253" s="58"/>
      <c r="R253" s="58"/>
      <c r="S253" s="58"/>
      <c r="T253" s="58"/>
      <c r="U253" s="58"/>
      <c r="V253" s="59"/>
      <c r="W253" s="58"/>
      <c r="X253" s="61"/>
      <c r="Y253" s="53">
        <f>COUNT(D253:W253)</f>
        <v>2</v>
      </c>
      <c r="Z253" s="54">
        <f>IF(Y253=0,0,AVERAGE(D253:W253))</f>
        <v>38.5</v>
      </c>
      <c r="AA253" s="54">
        <f>IF(Y253=0,0,IF(Y253&gt;7,AVERAGE(LARGE(D253:W253,{1,2,3,4,5,6,7,8})),0))</f>
        <v>0</v>
      </c>
      <c r="AB253" s="54">
        <f>IF(Y253=0,0,IF(Y253&gt;7,SUM(LARGE(D253:W253,{1,2,3,4,5,6,7,8})),0))</f>
        <v>0</v>
      </c>
      <c r="AC253" s="193"/>
      <c r="AD253" s="193"/>
      <c r="AE253" s="193"/>
      <c r="AF253" s="193"/>
      <c r="AG253" s="193"/>
      <c r="AH253" s="193"/>
      <c r="AI253" s="193"/>
      <c r="AJ253" s="193"/>
      <c r="AK253" s="193"/>
      <c r="AL253" s="193"/>
    </row>
    <row r="254" spans="1:38" ht="15.75">
      <c r="A254" s="55" t="s">
        <v>246</v>
      </c>
      <c r="B254" s="62" t="s">
        <v>4</v>
      </c>
      <c r="C254" s="63" t="s">
        <v>53</v>
      </c>
      <c r="D254" s="58">
        <v>36</v>
      </c>
      <c r="E254" s="58"/>
      <c r="F254" s="58"/>
      <c r="G254" s="58"/>
      <c r="H254" s="58"/>
      <c r="I254" s="58"/>
      <c r="J254" s="58"/>
      <c r="K254" s="58"/>
      <c r="L254" s="209"/>
      <c r="M254" s="243">
        <v>32</v>
      </c>
      <c r="N254" s="58"/>
      <c r="O254" s="58"/>
      <c r="P254" s="58"/>
      <c r="Q254" s="58"/>
      <c r="R254" s="58"/>
      <c r="S254" s="58"/>
      <c r="T254" s="58"/>
      <c r="U254" s="58"/>
      <c r="V254" s="59"/>
      <c r="W254" s="58"/>
      <c r="X254" s="61"/>
      <c r="Y254" s="53">
        <f>COUNT(D254:W254)</f>
        <v>2</v>
      </c>
      <c r="Z254" s="54">
        <f>IF(Y254=0,0,AVERAGE(D254:W254))</f>
        <v>34</v>
      </c>
      <c r="AA254" s="54">
        <f>IF(Y254=0,0,IF(Y254&gt;7,AVERAGE(LARGE(D254:W254,{1,2,3,4,5,6,7,8})),0))</f>
        <v>0</v>
      </c>
      <c r="AB254" s="54">
        <f>IF(Y254=0,0,IF(Y254&gt;7,SUM(LARGE(D254:W254,{1,2,3,4,5,6,7,8})),0))</f>
        <v>0</v>
      </c>
      <c r="AC254" s="193"/>
      <c r="AD254" s="193"/>
      <c r="AE254" s="193"/>
      <c r="AF254" s="193"/>
      <c r="AG254" s="193"/>
      <c r="AH254" s="193"/>
      <c r="AI254" s="193"/>
      <c r="AJ254" s="193"/>
      <c r="AK254" s="193"/>
      <c r="AL254" s="193"/>
    </row>
    <row r="255" spans="1:38" ht="15.75">
      <c r="A255" s="55" t="s">
        <v>275</v>
      </c>
      <c r="B255" s="62" t="s">
        <v>4</v>
      </c>
      <c r="C255" s="63" t="s">
        <v>53</v>
      </c>
      <c r="D255" s="58"/>
      <c r="E255" s="58"/>
      <c r="F255" s="58"/>
      <c r="G255" s="58">
        <v>26</v>
      </c>
      <c r="H255" s="58"/>
      <c r="I255" s="58"/>
      <c r="J255" s="58"/>
      <c r="K255" s="58"/>
      <c r="L255" s="209"/>
      <c r="M255" s="243"/>
      <c r="N255" s="58"/>
      <c r="O255" s="58">
        <v>23</v>
      </c>
      <c r="P255" s="58"/>
      <c r="Q255" s="58"/>
      <c r="R255" s="58"/>
      <c r="S255" s="58"/>
      <c r="T255" s="58"/>
      <c r="U255" s="58"/>
      <c r="V255" s="59"/>
      <c r="W255" s="58"/>
      <c r="X255" s="61"/>
      <c r="Y255" s="53">
        <f>COUNT(D255:W255)</f>
        <v>2</v>
      </c>
      <c r="Z255" s="54">
        <f>IF(Y255=0,0,AVERAGE(D255:W255))</f>
        <v>24.5</v>
      </c>
      <c r="AA255" s="54">
        <f>IF(Y255=0,0,IF(Y255&gt;7,AVERAGE(LARGE(D255:W255,{1,2,3,4,5,6,7,8})),0))</f>
        <v>0</v>
      </c>
      <c r="AB255" s="54">
        <f>IF(Y255=0,0,IF(Y255&gt;7,SUM(LARGE(D255:W255,{1,2,3,4,5,6,7,8})),0))</f>
        <v>0</v>
      </c>
      <c r="AC255" s="193"/>
      <c r="AD255" s="193"/>
      <c r="AE255" s="193"/>
      <c r="AF255" s="193"/>
      <c r="AG255" s="193"/>
      <c r="AH255" s="193"/>
      <c r="AI255" s="193"/>
      <c r="AJ255" s="193"/>
      <c r="AK255" s="193"/>
      <c r="AL255" s="193"/>
    </row>
    <row r="256" spans="1:38" ht="15.75">
      <c r="A256" s="55" t="s">
        <v>173</v>
      </c>
      <c r="B256" s="62" t="s">
        <v>4</v>
      </c>
      <c r="C256" s="63" t="s">
        <v>53</v>
      </c>
      <c r="D256" s="58"/>
      <c r="E256" s="58">
        <v>19</v>
      </c>
      <c r="F256" s="58"/>
      <c r="G256" s="58"/>
      <c r="H256" s="58"/>
      <c r="I256" s="58"/>
      <c r="J256" s="58"/>
      <c r="K256" s="58"/>
      <c r="L256" s="209"/>
      <c r="M256" s="243"/>
      <c r="N256" s="58"/>
      <c r="O256" s="58"/>
      <c r="P256" s="58"/>
      <c r="Q256" s="58"/>
      <c r="R256" s="58"/>
      <c r="S256" s="58"/>
      <c r="T256" s="58"/>
      <c r="U256" s="58"/>
      <c r="V256" s="59">
        <v>24</v>
      </c>
      <c r="W256" s="58"/>
      <c r="X256" s="61"/>
      <c r="Y256" s="53">
        <f>COUNT(D256:W256)</f>
        <v>2</v>
      </c>
      <c r="Z256" s="54">
        <f>IF(Y256=0,0,AVERAGE(D256:W256))</f>
        <v>21.5</v>
      </c>
      <c r="AA256" s="54">
        <f>IF(Y256=0,0,IF(Y256&gt;7,AVERAGE(LARGE(D256:W256,{1,2,3,4,5,6,7,8})),0))</f>
        <v>0</v>
      </c>
      <c r="AB256" s="54">
        <f>IF(Y256=0,0,IF(Y256&gt;7,SUM(LARGE(D256:W256,{1,2,3,4,5,6,7,8})),0))</f>
        <v>0</v>
      </c>
      <c r="AC256" s="193"/>
      <c r="AD256" s="193"/>
      <c r="AE256" s="193"/>
      <c r="AF256" s="193"/>
      <c r="AG256" s="193"/>
      <c r="AH256" s="193"/>
      <c r="AI256" s="193"/>
      <c r="AJ256" s="193"/>
      <c r="AK256" s="193"/>
      <c r="AL256" s="193"/>
    </row>
    <row r="257" spans="1:38" ht="15.75">
      <c r="A257" s="55" t="s">
        <v>290</v>
      </c>
      <c r="B257" s="62" t="s">
        <v>4</v>
      </c>
      <c r="C257" s="57" t="s">
        <v>53</v>
      </c>
      <c r="D257" s="58"/>
      <c r="E257" s="58"/>
      <c r="F257" s="58"/>
      <c r="G257" s="58"/>
      <c r="H257" s="58"/>
      <c r="I257" s="58">
        <v>41</v>
      </c>
      <c r="J257" s="58"/>
      <c r="K257" s="58"/>
      <c r="L257" s="209"/>
      <c r="M257" s="243"/>
      <c r="N257" s="58"/>
      <c r="O257" s="58"/>
      <c r="P257" s="58"/>
      <c r="Q257" s="58"/>
      <c r="R257" s="58"/>
      <c r="S257" s="58"/>
      <c r="T257" s="58"/>
      <c r="U257" s="58"/>
      <c r="V257" s="59"/>
      <c r="W257" s="58"/>
      <c r="X257" s="61"/>
      <c r="Y257" s="53">
        <f>COUNT(D257:W257)</f>
        <v>1</v>
      </c>
      <c r="Z257" s="54">
        <f>IF(Y257=0,0,AVERAGE(D257:W257))</f>
        <v>41</v>
      </c>
      <c r="AA257" s="54">
        <f>IF(Y257=0,0,IF(Y257&gt;7,AVERAGE(LARGE(D257:W257,{1,2,3,4,5,6,7,8})),0))</f>
        <v>0</v>
      </c>
      <c r="AB257" s="54">
        <f>IF(Y257=0,0,IF(Y257&gt;7,SUM(LARGE(D257:W257,{1,2,3,4,5,6,7,8})),0))</f>
        <v>0</v>
      </c>
      <c r="AC257" s="193"/>
      <c r="AD257" s="193"/>
      <c r="AE257" s="193"/>
      <c r="AF257" s="193"/>
      <c r="AG257" s="193"/>
      <c r="AH257" s="193"/>
      <c r="AI257" s="193"/>
      <c r="AJ257" s="193"/>
      <c r="AK257" s="193"/>
      <c r="AL257" s="193"/>
    </row>
    <row r="258" spans="1:38" ht="15.75">
      <c r="A258" s="55" t="s">
        <v>319</v>
      </c>
      <c r="B258" s="62" t="s">
        <v>4</v>
      </c>
      <c r="C258" s="63" t="s">
        <v>53</v>
      </c>
      <c r="D258" s="58"/>
      <c r="E258" s="58"/>
      <c r="F258" s="58">
        <v>32</v>
      </c>
      <c r="G258" s="58"/>
      <c r="H258" s="58"/>
      <c r="I258" s="58"/>
      <c r="J258" s="58"/>
      <c r="K258" s="58"/>
      <c r="L258" s="209"/>
      <c r="M258" s="243"/>
      <c r="N258" s="58"/>
      <c r="O258" s="58"/>
      <c r="P258" s="58"/>
      <c r="Q258" s="58"/>
      <c r="R258" s="58"/>
      <c r="S258" s="58"/>
      <c r="T258" s="58"/>
      <c r="U258" s="58"/>
      <c r="V258" s="59"/>
      <c r="W258" s="58"/>
      <c r="X258" s="61"/>
      <c r="Y258" s="53">
        <f>COUNT(D258:W258)</f>
        <v>1</v>
      </c>
      <c r="Z258" s="54">
        <f>IF(Y258=0,0,AVERAGE(D258:W258))</f>
        <v>32</v>
      </c>
      <c r="AA258" s="54">
        <f>IF(Y258=0,0,IF(Y258&gt;7,AVERAGE(LARGE(D258:W258,{1,2,3,4,5,6,7,8})),0))</f>
        <v>0</v>
      </c>
      <c r="AB258" s="54">
        <f>IF(Y258=0,0,IF(Y258&gt;7,SUM(LARGE(D258:W258,{1,2,3,4,5,6,7,8})),0))</f>
        <v>0</v>
      </c>
      <c r="AC258" s="193"/>
      <c r="AD258" s="193"/>
      <c r="AE258" s="193"/>
      <c r="AF258" s="193"/>
      <c r="AG258" s="193"/>
      <c r="AH258" s="193"/>
      <c r="AI258" s="193"/>
      <c r="AJ258" s="193"/>
      <c r="AK258" s="193"/>
      <c r="AL258" s="193"/>
    </row>
    <row r="259" spans="1:38" ht="15.75">
      <c r="A259" s="55" t="s">
        <v>343</v>
      </c>
      <c r="B259" s="62" t="s">
        <v>4</v>
      </c>
      <c r="C259" s="63" t="s">
        <v>53</v>
      </c>
      <c r="D259" s="58"/>
      <c r="E259" s="58"/>
      <c r="F259" s="58">
        <v>32</v>
      </c>
      <c r="G259" s="58"/>
      <c r="H259" s="58"/>
      <c r="I259" s="58"/>
      <c r="J259" s="58"/>
      <c r="K259" s="58"/>
      <c r="L259" s="209"/>
      <c r="M259" s="243"/>
      <c r="N259" s="58"/>
      <c r="O259" s="58"/>
      <c r="P259" s="58"/>
      <c r="Q259" s="58"/>
      <c r="R259" s="58"/>
      <c r="S259" s="58"/>
      <c r="T259" s="58"/>
      <c r="U259" s="58"/>
      <c r="V259" s="59"/>
      <c r="W259" s="58"/>
      <c r="X259" s="61"/>
      <c r="Y259" s="53">
        <f>COUNT(D259:W259)</f>
        <v>1</v>
      </c>
      <c r="Z259" s="54">
        <f>IF(Y259=0,0,AVERAGE(D259:W259))</f>
        <v>32</v>
      </c>
      <c r="AA259" s="54">
        <f>IF(Y259=0,0,IF(Y259&gt;7,AVERAGE(LARGE(D259:W259,{1,2,3,4,5,6,7,8})),0))</f>
        <v>0</v>
      </c>
      <c r="AB259" s="54">
        <f>IF(Y259=0,0,IF(Y259&gt;7,SUM(LARGE(D259:W259,{1,2,3,4,5,6,7,8})),0))</f>
        <v>0</v>
      </c>
      <c r="AC259" s="193"/>
      <c r="AD259" s="193"/>
      <c r="AE259" s="193"/>
      <c r="AF259" s="193"/>
      <c r="AG259" s="193"/>
      <c r="AH259" s="193"/>
      <c r="AI259" s="193"/>
      <c r="AJ259" s="193"/>
      <c r="AK259" s="193"/>
      <c r="AL259" s="193"/>
    </row>
    <row r="260" spans="1:38" ht="15.75">
      <c r="A260" s="64" t="s">
        <v>556</v>
      </c>
      <c r="B260" s="61" t="s">
        <v>4</v>
      </c>
      <c r="C260" s="66" t="s">
        <v>53</v>
      </c>
      <c r="D260" s="67"/>
      <c r="E260" s="67"/>
      <c r="F260" s="67"/>
      <c r="G260" s="67"/>
      <c r="H260" s="67"/>
      <c r="I260" s="67"/>
      <c r="J260" s="67"/>
      <c r="K260" s="58"/>
      <c r="L260" s="210"/>
      <c r="M260" s="244">
        <v>31</v>
      </c>
      <c r="N260" s="67"/>
      <c r="O260" s="67"/>
      <c r="P260" s="67"/>
      <c r="Q260" s="67"/>
      <c r="R260" s="67"/>
      <c r="S260" s="67"/>
      <c r="T260" s="67"/>
      <c r="U260" s="67"/>
      <c r="V260" s="68"/>
      <c r="W260" s="67"/>
      <c r="X260" s="60"/>
      <c r="Y260" s="53">
        <f>COUNT(D260:W260)</f>
        <v>1</v>
      </c>
      <c r="Z260" s="54">
        <f>IF(Y260=0,0,AVERAGE(D260:W260))</f>
        <v>31</v>
      </c>
      <c r="AA260" s="54">
        <f>IF(Y260=0,0,IF(Y260&gt;7,AVERAGE(LARGE(D260:W260,{1,2,3,4,5,6,7,8})),0))</f>
        <v>0</v>
      </c>
      <c r="AB260" s="54">
        <f>IF(Y260=0,0,IF(Y260&gt;7,SUM(LARGE(D260:W260,{1,2,3,4,5,6,7,8})),0))</f>
        <v>0</v>
      </c>
      <c r="AC260" s="193"/>
      <c r="AD260" s="193"/>
      <c r="AE260" s="193"/>
      <c r="AF260" s="193"/>
      <c r="AG260" s="193"/>
      <c r="AH260" s="193"/>
      <c r="AI260" s="193"/>
      <c r="AJ260" s="193"/>
      <c r="AK260" s="193"/>
      <c r="AL260" s="193"/>
    </row>
    <row r="261" spans="1:38" ht="15.75">
      <c r="A261" s="55" t="s">
        <v>332</v>
      </c>
      <c r="B261" s="62" t="s">
        <v>4</v>
      </c>
      <c r="C261" s="63" t="s">
        <v>53</v>
      </c>
      <c r="D261" s="58"/>
      <c r="E261" s="58">
        <v>30</v>
      </c>
      <c r="F261" s="58"/>
      <c r="G261" s="58"/>
      <c r="H261" s="58"/>
      <c r="I261" s="58"/>
      <c r="J261" s="58"/>
      <c r="K261" s="58"/>
      <c r="L261" s="209"/>
      <c r="M261" s="243"/>
      <c r="N261" s="58"/>
      <c r="O261" s="58"/>
      <c r="P261" s="58"/>
      <c r="Q261" s="58"/>
      <c r="R261" s="58"/>
      <c r="S261" s="58"/>
      <c r="T261" s="58"/>
      <c r="U261" s="58"/>
      <c r="V261" s="59"/>
      <c r="W261" s="58"/>
      <c r="X261" s="61"/>
      <c r="Y261" s="53">
        <f>COUNT(D261:W261)</f>
        <v>1</v>
      </c>
      <c r="Z261" s="54">
        <f>IF(Y261=0,0,AVERAGE(D261:W261))</f>
        <v>30</v>
      </c>
      <c r="AA261" s="54">
        <f>IF(Y261=0,0,IF(Y261&gt;7,AVERAGE(LARGE(D261:W261,{1,2,3,4,5,6,7,8})),0))</f>
        <v>0</v>
      </c>
      <c r="AB261" s="54">
        <f>IF(Y261=0,0,IF(Y261&gt;7,SUM(LARGE(D261:W261,{1,2,3,4,5,6,7,8})),0))</f>
        <v>0</v>
      </c>
      <c r="AC261" s="193"/>
      <c r="AD261" s="193"/>
      <c r="AE261" s="193"/>
      <c r="AF261" s="193"/>
      <c r="AG261" s="193"/>
      <c r="AH261" s="193"/>
      <c r="AI261" s="193"/>
      <c r="AJ261" s="193"/>
      <c r="AK261" s="193"/>
      <c r="AL261" s="193"/>
    </row>
    <row r="262" spans="1:38" ht="15.75">
      <c r="A262" s="64" t="s">
        <v>557</v>
      </c>
      <c r="B262" s="61" t="s">
        <v>4</v>
      </c>
      <c r="C262" s="66" t="s">
        <v>53</v>
      </c>
      <c r="D262" s="67"/>
      <c r="E262" s="67"/>
      <c r="F262" s="67"/>
      <c r="G262" s="67"/>
      <c r="H262" s="67"/>
      <c r="I262" s="67"/>
      <c r="J262" s="67"/>
      <c r="K262" s="58"/>
      <c r="L262" s="210"/>
      <c r="M262" s="244">
        <v>24</v>
      </c>
      <c r="N262" s="67"/>
      <c r="O262" s="67"/>
      <c r="P262" s="67"/>
      <c r="Q262" s="67"/>
      <c r="R262" s="67"/>
      <c r="S262" s="67"/>
      <c r="T262" s="67"/>
      <c r="U262" s="67"/>
      <c r="V262" s="68"/>
      <c r="W262" s="67"/>
      <c r="X262" s="60"/>
      <c r="Y262" s="53">
        <f>COUNT(D262:W262)</f>
        <v>1</v>
      </c>
      <c r="Z262" s="54">
        <f>IF(Y262=0,0,AVERAGE(D262:W262))</f>
        <v>24</v>
      </c>
      <c r="AA262" s="54">
        <f>IF(Y262=0,0,IF(Y262&gt;7,AVERAGE(LARGE(D262:W262,{1,2,3,4,5,6,7,8})),0))</f>
        <v>0</v>
      </c>
      <c r="AB262" s="54">
        <f>IF(Y262=0,0,IF(Y262&gt;7,SUM(LARGE(D262:W262,{1,2,3,4,5,6,7,8})),0))</f>
        <v>0</v>
      </c>
      <c r="AC262" s="193"/>
      <c r="AD262" s="193"/>
      <c r="AE262" s="193"/>
      <c r="AF262" s="193"/>
      <c r="AG262" s="193"/>
      <c r="AH262" s="193"/>
      <c r="AI262" s="193"/>
      <c r="AJ262" s="193"/>
      <c r="AK262" s="193"/>
      <c r="AL262" s="193"/>
    </row>
    <row r="263" spans="1:38" ht="15.75">
      <c r="A263" s="55" t="s">
        <v>538</v>
      </c>
      <c r="B263" s="62" t="s">
        <v>4</v>
      </c>
      <c r="C263" s="63" t="s">
        <v>53</v>
      </c>
      <c r="D263" s="58"/>
      <c r="E263" s="58"/>
      <c r="F263" s="58"/>
      <c r="G263" s="58"/>
      <c r="H263" s="58"/>
      <c r="I263" s="58"/>
      <c r="J263" s="58"/>
      <c r="K263" s="58">
        <v>18</v>
      </c>
      <c r="L263" s="209"/>
      <c r="M263" s="243"/>
      <c r="N263" s="58"/>
      <c r="O263" s="58"/>
      <c r="P263" s="58"/>
      <c r="Q263" s="58"/>
      <c r="R263" s="58"/>
      <c r="S263" s="58"/>
      <c r="T263" s="58"/>
      <c r="U263" s="58"/>
      <c r="V263" s="59"/>
      <c r="W263" s="69"/>
      <c r="X263" s="61"/>
      <c r="Y263" s="53">
        <f>COUNT(D263:W263)</f>
        <v>1</v>
      </c>
      <c r="Z263" s="54">
        <f>IF(Y263=0,0,AVERAGE(D263:W263))</f>
        <v>18</v>
      </c>
      <c r="AA263" s="54">
        <f>IF(Y263=0,0,IF(Y263&gt;7,AVERAGE(LARGE(D263:W263,{1,2,3,4,5,6,7,8})),0))</f>
        <v>0</v>
      </c>
      <c r="AB263" s="54">
        <f>IF(Y263=0,0,IF(Y263&gt;7,SUM(LARGE(D263:W263,{1,2,3,4,5,6,7,8})),0))</f>
        <v>0</v>
      </c>
      <c r="AC263" s="193"/>
      <c r="AD263" s="193"/>
      <c r="AE263" s="193"/>
      <c r="AF263" s="193"/>
      <c r="AG263" s="193"/>
      <c r="AH263" s="193"/>
      <c r="AI263" s="193"/>
      <c r="AJ263" s="193"/>
      <c r="AK263" s="193"/>
      <c r="AL263" s="193"/>
    </row>
    <row r="264" spans="1:38" ht="15.75">
      <c r="A264" s="55"/>
      <c r="B264" s="62"/>
      <c r="C264" s="63"/>
      <c r="D264" s="58"/>
      <c r="E264" s="58"/>
      <c r="F264" s="58"/>
      <c r="G264" s="58"/>
      <c r="H264" s="58"/>
      <c r="I264" s="58"/>
      <c r="J264" s="58"/>
      <c r="K264" s="58"/>
      <c r="L264" s="209"/>
      <c r="M264" s="243"/>
      <c r="N264" s="58"/>
      <c r="O264" s="58"/>
      <c r="P264" s="58"/>
      <c r="Q264" s="58"/>
      <c r="R264" s="58"/>
      <c r="S264" s="58"/>
      <c r="T264" s="58"/>
      <c r="U264" s="58"/>
      <c r="V264" s="59"/>
      <c r="W264" s="69"/>
      <c r="X264" s="61"/>
      <c r="Y264" s="53"/>
      <c r="Z264" s="54"/>
      <c r="AA264" s="54"/>
      <c r="AB264" s="54"/>
      <c r="AC264" s="193"/>
      <c r="AD264" s="193"/>
      <c r="AE264" s="193"/>
      <c r="AF264" s="193"/>
      <c r="AG264" s="193"/>
      <c r="AH264" s="193"/>
      <c r="AI264" s="193"/>
      <c r="AJ264" s="193"/>
      <c r="AK264" s="193"/>
      <c r="AL264" s="193"/>
    </row>
    <row r="265" spans="1:38" ht="15.75">
      <c r="A265" s="55" t="s">
        <v>438</v>
      </c>
      <c r="B265" s="62" t="s">
        <v>7</v>
      </c>
      <c r="C265" s="63" t="s">
        <v>55</v>
      </c>
      <c r="D265" s="58">
        <v>33</v>
      </c>
      <c r="E265" s="58">
        <v>38</v>
      </c>
      <c r="F265" s="58"/>
      <c r="G265" s="58">
        <v>37</v>
      </c>
      <c r="H265" s="58">
        <v>47</v>
      </c>
      <c r="I265" s="58"/>
      <c r="J265" s="58"/>
      <c r="K265" s="58"/>
      <c r="L265" s="209"/>
      <c r="M265" s="243"/>
      <c r="N265" s="58"/>
      <c r="O265" s="58">
        <v>30</v>
      </c>
      <c r="P265" s="58">
        <v>37</v>
      </c>
      <c r="Q265" s="58"/>
      <c r="R265" s="58"/>
      <c r="S265" s="58"/>
      <c r="T265" s="58"/>
      <c r="U265" s="58"/>
      <c r="V265" s="59">
        <v>44</v>
      </c>
      <c r="W265" s="58">
        <v>36</v>
      </c>
      <c r="X265" s="61"/>
      <c r="Y265" s="53">
        <f>COUNT(D265:W265)</f>
        <v>8</v>
      </c>
      <c r="Z265" s="54">
        <f>IF(Y265=0,0,AVERAGE(D265:W265))</f>
        <v>37.75</v>
      </c>
      <c r="AA265" s="54">
        <f>IF(Y265=0,0,IF(Y265&gt;7,AVERAGE(LARGE(D265:W265,{1,2,3,4,5,6,7,8})),0))</f>
        <v>37.75</v>
      </c>
      <c r="AB265" s="54">
        <f>IF(Y265=0,0,IF(Y265&gt;7,SUM(LARGE(D265:W265,{1,2,3,4,5,6,7,8})),0))</f>
        <v>302</v>
      </c>
      <c r="AC265" s="193"/>
      <c r="AD265" s="193"/>
      <c r="AE265" s="193"/>
      <c r="AF265" s="193"/>
      <c r="AG265" s="193"/>
      <c r="AH265" s="193"/>
      <c r="AI265" s="193"/>
      <c r="AJ265" s="193"/>
      <c r="AK265" s="193"/>
      <c r="AL265" s="193"/>
    </row>
    <row r="266" spans="1:38" ht="15.75">
      <c r="A266" s="64" t="s">
        <v>423</v>
      </c>
      <c r="B266" s="61" t="s">
        <v>7</v>
      </c>
      <c r="C266" s="63" t="s">
        <v>55</v>
      </c>
      <c r="D266" s="58">
        <v>38</v>
      </c>
      <c r="E266" s="58">
        <v>37</v>
      </c>
      <c r="F266" s="58">
        <v>37</v>
      </c>
      <c r="G266" s="58">
        <v>29</v>
      </c>
      <c r="H266" s="58"/>
      <c r="I266" s="58"/>
      <c r="J266" s="58"/>
      <c r="K266" s="58"/>
      <c r="L266" s="209"/>
      <c r="M266" s="243"/>
      <c r="N266" s="58"/>
      <c r="O266" s="58"/>
      <c r="P266" s="58"/>
      <c r="Q266" s="58"/>
      <c r="R266" s="58"/>
      <c r="S266" s="58"/>
      <c r="T266" s="58"/>
      <c r="U266" s="58"/>
      <c r="V266" s="59"/>
      <c r="W266" s="58"/>
      <c r="X266" s="61"/>
      <c r="Y266" s="53">
        <f>COUNT(D266:W266)</f>
        <v>4</v>
      </c>
      <c r="Z266" s="54">
        <f>IF(Y266=0,0,AVERAGE(D266:W266))</f>
        <v>35.25</v>
      </c>
      <c r="AA266" s="54">
        <f>IF(Y266=0,0,IF(Y266&gt;7,AVERAGE(LARGE(D266:W266,{1,2,3,4,5,6,7,8})),0))</f>
        <v>0</v>
      </c>
      <c r="AB266" s="54">
        <f>IF(Y266=0,0,IF(Y266&gt;7,SUM(LARGE(D266:W266,{1,2,3,4,5,6,7,8})),0))</f>
        <v>0</v>
      </c>
      <c r="AC266" s="193"/>
      <c r="AD266" s="193"/>
      <c r="AE266" s="193"/>
      <c r="AF266" s="193"/>
      <c r="AG266" s="193"/>
      <c r="AH266" s="193"/>
      <c r="AI266" s="193"/>
      <c r="AJ266" s="193"/>
      <c r="AK266" s="193"/>
      <c r="AL266" s="193"/>
    </row>
    <row r="267" spans="1:38" ht="15.75">
      <c r="A267" s="55" t="s">
        <v>333</v>
      </c>
      <c r="B267" s="62" t="s">
        <v>7</v>
      </c>
      <c r="C267" s="63" t="s">
        <v>55</v>
      </c>
      <c r="D267" s="58"/>
      <c r="E267" s="58"/>
      <c r="F267" s="58"/>
      <c r="G267" s="58"/>
      <c r="H267" s="58"/>
      <c r="I267" s="58"/>
      <c r="J267" s="58"/>
      <c r="K267" s="58"/>
      <c r="L267" s="209">
        <v>42</v>
      </c>
      <c r="M267" s="243"/>
      <c r="N267" s="58">
        <v>43</v>
      </c>
      <c r="O267" s="58">
        <v>38</v>
      </c>
      <c r="P267" s="58"/>
      <c r="Q267" s="58"/>
      <c r="R267" s="58"/>
      <c r="S267" s="58"/>
      <c r="T267" s="58"/>
      <c r="U267" s="58"/>
      <c r="V267" s="59"/>
      <c r="W267" s="58"/>
      <c r="X267" s="61"/>
      <c r="Y267" s="53">
        <f>COUNT(D267:W267)</f>
        <v>3</v>
      </c>
      <c r="Z267" s="54">
        <f>IF(Y267=0,0,AVERAGE(D267:W267))</f>
        <v>41</v>
      </c>
      <c r="AA267" s="54">
        <f>IF(Y267=0,0,IF(Y267&gt;7,AVERAGE(LARGE(D267:W267,{1,2,3,4,5,6,7,8})),0))</f>
        <v>0</v>
      </c>
      <c r="AB267" s="54">
        <f>IF(Y267=0,0,IF(Y267&gt;7,SUM(LARGE(D267:W267,{1,2,3,4,5,6,7,8})),0))</f>
        <v>0</v>
      </c>
      <c r="AC267" s="193"/>
      <c r="AD267" s="193"/>
      <c r="AE267" s="193"/>
      <c r="AF267" s="193"/>
      <c r="AG267" s="193"/>
      <c r="AH267" s="193"/>
      <c r="AI267" s="193"/>
      <c r="AJ267" s="193"/>
      <c r="AK267" s="193"/>
      <c r="AL267" s="193"/>
    </row>
    <row r="268" spans="1:38" ht="15.75">
      <c r="A268" s="55" t="s">
        <v>180</v>
      </c>
      <c r="B268" s="62" t="s">
        <v>7</v>
      </c>
      <c r="C268" s="63" t="s">
        <v>55</v>
      </c>
      <c r="D268" s="58">
        <v>36</v>
      </c>
      <c r="E268" s="58"/>
      <c r="F268" s="58"/>
      <c r="G268" s="58"/>
      <c r="H268" s="58"/>
      <c r="I268" s="58"/>
      <c r="J268" s="58"/>
      <c r="K268" s="58"/>
      <c r="L268" s="209">
        <v>43</v>
      </c>
      <c r="M268" s="243"/>
      <c r="N268" s="58"/>
      <c r="O268" s="58">
        <v>24</v>
      </c>
      <c r="P268" s="58"/>
      <c r="Q268" s="58"/>
      <c r="R268" s="58"/>
      <c r="S268" s="58"/>
      <c r="T268" s="58"/>
      <c r="U268" s="58"/>
      <c r="V268" s="59"/>
      <c r="W268" s="58"/>
      <c r="X268" s="61"/>
      <c r="Y268" s="53">
        <f>COUNT(D268:W268)</f>
        <v>3</v>
      </c>
      <c r="Z268" s="54">
        <f>IF(Y268=0,0,AVERAGE(D268:W268))</f>
        <v>34.333333333333336</v>
      </c>
      <c r="AA268" s="54">
        <f>IF(Y268=0,0,IF(Y268&gt;7,AVERAGE(LARGE(D268:W268,{1,2,3,4,5,6,7,8})),0))</f>
        <v>0</v>
      </c>
      <c r="AB268" s="54">
        <f>IF(Y268=0,0,IF(Y268&gt;7,SUM(LARGE(D268:W268,{1,2,3,4,5,6,7,8})),0))</f>
        <v>0</v>
      </c>
      <c r="AC268" s="193"/>
      <c r="AD268" s="193"/>
      <c r="AE268" s="193"/>
      <c r="AF268" s="193"/>
      <c r="AG268" s="193"/>
      <c r="AH268" s="193"/>
      <c r="AI268" s="193"/>
      <c r="AJ268" s="193"/>
      <c r="AK268" s="193"/>
      <c r="AL268" s="193"/>
    </row>
    <row r="269" spans="1:38" ht="15.75">
      <c r="A269" s="258" t="s">
        <v>270</v>
      </c>
      <c r="B269" s="62" t="s">
        <v>7</v>
      </c>
      <c r="C269" s="63" t="s">
        <v>55</v>
      </c>
      <c r="D269" s="58"/>
      <c r="E269" s="58"/>
      <c r="F269" s="58"/>
      <c r="G269" s="58"/>
      <c r="H269" s="58"/>
      <c r="I269" s="58"/>
      <c r="J269" s="58"/>
      <c r="K269" s="58"/>
      <c r="L269" s="209"/>
      <c r="M269" s="243"/>
      <c r="N269" s="58">
        <v>35</v>
      </c>
      <c r="O269" s="58">
        <v>28</v>
      </c>
      <c r="P269" s="58"/>
      <c r="Q269" s="58"/>
      <c r="R269" s="58"/>
      <c r="S269" s="58"/>
      <c r="T269" s="58"/>
      <c r="U269" s="58"/>
      <c r="V269" s="59">
        <v>31</v>
      </c>
      <c r="W269" s="58"/>
      <c r="X269" s="61"/>
      <c r="Y269" s="53">
        <f>COUNT(D269:W269)</f>
        <v>3</v>
      </c>
      <c r="Z269" s="54">
        <f>IF(Y269=0,0,AVERAGE(D269:W269))</f>
        <v>31.333333333333332</v>
      </c>
      <c r="AA269" s="54">
        <f>IF(Y269=0,0,IF(Y269&gt;7,AVERAGE(LARGE(D269:W269,{1,2,3,4,5,6,7,8})),0))</f>
        <v>0</v>
      </c>
      <c r="AB269" s="54">
        <f>IF(Y269=0,0,IF(Y269&gt;7,SUM(LARGE(D269:W269,{1,2,3,4,5,6,7,8})),0))</f>
        <v>0</v>
      </c>
      <c r="AC269" s="193"/>
      <c r="AD269" s="193"/>
      <c r="AE269" s="193"/>
      <c r="AF269" s="193"/>
      <c r="AG269" s="193"/>
      <c r="AH269" s="193"/>
      <c r="AI269" s="193"/>
      <c r="AJ269" s="193"/>
      <c r="AK269" s="193"/>
      <c r="AL269" s="193"/>
    </row>
    <row r="270" spans="1:38" ht="15.75">
      <c r="A270" s="55" t="s">
        <v>187</v>
      </c>
      <c r="B270" s="62" t="s">
        <v>7</v>
      </c>
      <c r="C270" s="63" t="s">
        <v>55</v>
      </c>
      <c r="D270" s="58"/>
      <c r="E270" s="58"/>
      <c r="F270" s="58"/>
      <c r="G270" s="58">
        <v>32</v>
      </c>
      <c r="H270" s="58"/>
      <c r="I270" s="58"/>
      <c r="J270" s="58"/>
      <c r="K270" s="58"/>
      <c r="L270" s="209"/>
      <c r="M270" s="243"/>
      <c r="N270" s="58"/>
      <c r="O270" s="58"/>
      <c r="P270" s="58"/>
      <c r="Q270" s="58"/>
      <c r="R270" s="58"/>
      <c r="S270" s="58"/>
      <c r="T270" s="58"/>
      <c r="U270" s="58"/>
      <c r="V270" s="59"/>
      <c r="W270" s="58"/>
      <c r="X270" s="61"/>
      <c r="Y270" s="53">
        <f>COUNT(D270:W270)</f>
        <v>1</v>
      </c>
      <c r="Z270" s="54">
        <f>IF(Y270=0,0,AVERAGE(D270:W270))</f>
        <v>32</v>
      </c>
      <c r="AA270" s="54">
        <f>IF(Y270=0,0,IF(Y270&gt;7,AVERAGE(LARGE(D270:W270,{1,2,3,4,5,6,7,8})),0))</f>
        <v>0</v>
      </c>
      <c r="AB270" s="54">
        <f>IF(Y270=0,0,IF(Y270&gt;7,SUM(LARGE(D270:W270,{1,2,3,4,5,6,7,8})),0))</f>
        <v>0</v>
      </c>
      <c r="AC270" s="193"/>
      <c r="AD270" s="193"/>
      <c r="AE270" s="193"/>
      <c r="AF270" s="193"/>
      <c r="AG270" s="193"/>
      <c r="AH270" s="193"/>
      <c r="AI270" s="193"/>
      <c r="AJ270" s="193"/>
      <c r="AK270" s="193"/>
      <c r="AL270" s="193"/>
    </row>
    <row r="271" spans="1:38" ht="15.75">
      <c r="A271" s="55" t="s">
        <v>61</v>
      </c>
      <c r="B271" s="62" t="s">
        <v>7</v>
      </c>
      <c r="C271" s="63" t="s">
        <v>55</v>
      </c>
      <c r="D271" s="58">
        <v>25</v>
      </c>
      <c r="E271" s="58"/>
      <c r="F271" s="58"/>
      <c r="G271" s="58"/>
      <c r="H271" s="58"/>
      <c r="I271" s="58"/>
      <c r="J271" s="58"/>
      <c r="K271" s="58"/>
      <c r="L271" s="209"/>
      <c r="M271" s="243"/>
      <c r="N271" s="58"/>
      <c r="O271" s="58"/>
      <c r="P271" s="58"/>
      <c r="Q271" s="58"/>
      <c r="R271" s="58"/>
      <c r="S271" s="58"/>
      <c r="T271" s="59"/>
      <c r="U271" s="58"/>
      <c r="V271" s="59"/>
      <c r="W271" s="58"/>
      <c r="X271" s="61"/>
      <c r="Y271" s="53">
        <f>COUNT(D271:W271)</f>
        <v>1</v>
      </c>
      <c r="Z271" s="54">
        <f>IF(Y271=0,0,AVERAGE(D271:W271))</f>
        <v>25</v>
      </c>
      <c r="AA271" s="54">
        <f>IF(Y271=0,0,IF(Y271&gt;7,AVERAGE(LARGE(D271:W271,{1,2,3,4,5,6,7,8})),0))</f>
        <v>0</v>
      </c>
      <c r="AB271" s="54">
        <f>IF(Y271=0,0,IF(Y271&gt;7,SUM(LARGE(D271:W271,{1,2,3,4,5,6,7,8})),0))</f>
        <v>0</v>
      </c>
      <c r="AC271" s="193"/>
      <c r="AD271" s="193"/>
      <c r="AE271" s="193"/>
      <c r="AF271" s="193"/>
      <c r="AG271" s="193"/>
      <c r="AH271" s="193"/>
      <c r="AI271" s="193"/>
      <c r="AJ271" s="193"/>
      <c r="AK271" s="193"/>
      <c r="AL271" s="193"/>
    </row>
    <row r="272" spans="1:38" ht="15.75">
      <c r="A272" s="55" t="s">
        <v>472</v>
      </c>
      <c r="B272" s="62" t="s">
        <v>6</v>
      </c>
      <c r="C272" s="63" t="s">
        <v>55</v>
      </c>
      <c r="D272" s="58">
        <v>41</v>
      </c>
      <c r="E272" s="58">
        <v>40</v>
      </c>
      <c r="F272" s="58">
        <v>39</v>
      </c>
      <c r="G272" s="58">
        <v>41</v>
      </c>
      <c r="H272" s="58">
        <v>43</v>
      </c>
      <c r="I272" s="58">
        <v>45</v>
      </c>
      <c r="J272" s="58"/>
      <c r="K272" s="58"/>
      <c r="L272" s="209">
        <v>36</v>
      </c>
      <c r="M272" s="243">
        <v>45</v>
      </c>
      <c r="N272" s="58">
        <v>41</v>
      </c>
      <c r="O272" s="58">
        <v>46</v>
      </c>
      <c r="P272" s="58">
        <v>38</v>
      </c>
      <c r="Q272" s="58">
        <v>41</v>
      </c>
      <c r="R272" s="58"/>
      <c r="S272" s="58"/>
      <c r="T272" s="58"/>
      <c r="U272" s="58"/>
      <c r="V272" s="59">
        <v>47</v>
      </c>
      <c r="W272" s="58">
        <v>38</v>
      </c>
      <c r="X272" s="61"/>
      <c r="Y272" s="53">
        <f>COUNT(D272:W272)</f>
        <v>14</v>
      </c>
      <c r="Z272" s="54">
        <f>IF(Y272=0,0,AVERAGE(D272:W272))</f>
        <v>41.5</v>
      </c>
      <c r="AA272" s="54">
        <f>IF(Y272=0,0,IF(Y272&gt;7,AVERAGE(LARGE(D272:W272,{1,2,3,4,5,6,7,8})),0))</f>
        <v>43.625</v>
      </c>
      <c r="AB272" s="54">
        <f>IF(Y272=0,0,IF(Y272&gt;7,SUM(LARGE(D272:W272,{1,2,3,4,5,6,7,8})),0))</f>
        <v>349</v>
      </c>
      <c r="AC272" s="193"/>
      <c r="AD272" s="193"/>
      <c r="AE272" s="193"/>
      <c r="AF272" s="193"/>
      <c r="AG272" s="193"/>
      <c r="AH272" s="193"/>
      <c r="AI272" s="193"/>
      <c r="AJ272" s="193"/>
      <c r="AK272" s="193"/>
      <c r="AL272" s="193"/>
    </row>
    <row r="273" spans="1:38" ht="15.75">
      <c r="A273" s="55" t="s">
        <v>201</v>
      </c>
      <c r="B273" s="62" t="s">
        <v>6</v>
      </c>
      <c r="C273" s="63" t="s">
        <v>55</v>
      </c>
      <c r="D273" s="58">
        <v>43</v>
      </c>
      <c r="E273" s="58">
        <v>37</v>
      </c>
      <c r="F273" s="58">
        <v>42</v>
      </c>
      <c r="G273" s="58">
        <v>37</v>
      </c>
      <c r="H273" s="58">
        <v>44</v>
      </c>
      <c r="I273" s="58">
        <v>43</v>
      </c>
      <c r="J273" s="58">
        <v>44</v>
      </c>
      <c r="K273" s="58">
        <v>42</v>
      </c>
      <c r="L273" s="209">
        <v>44</v>
      </c>
      <c r="M273" s="243">
        <v>39</v>
      </c>
      <c r="N273" s="58">
        <v>41</v>
      </c>
      <c r="O273" s="58">
        <v>42</v>
      </c>
      <c r="P273" s="58">
        <v>36</v>
      </c>
      <c r="Q273" s="58">
        <v>42</v>
      </c>
      <c r="R273" s="58"/>
      <c r="S273" s="58"/>
      <c r="T273" s="58"/>
      <c r="U273" s="58"/>
      <c r="V273" s="59"/>
      <c r="W273" s="58"/>
      <c r="X273" s="61"/>
      <c r="Y273" s="53">
        <f>COUNT(D273:W273)</f>
        <v>14</v>
      </c>
      <c r="Z273" s="54">
        <f>IF(Y273=0,0,AVERAGE(D273:W273))</f>
        <v>41.142857142857146</v>
      </c>
      <c r="AA273" s="54">
        <f>IF(Y273=0,0,IF(Y273&gt;7,AVERAGE(LARGE(D273:W273,{1,2,3,4,5,6,7,8})),0))</f>
        <v>43</v>
      </c>
      <c r="AB273" s="54">
        <f>IF(Y273=0,0,IF(Y273&gt;7,SUM(LARGE(D273:W273,{1,2,3,4,5,6,7,8})),0))</f>
        <v>344</v>
      </c>
      <c r="AC273" s="193"/>
      <c r="AD273" s="193"/>
      <c r="AE273" s="193"/>
      <c r="AF273" s="193"/>
      <c r="AG273" s="193"/>
      <c r="AH273" s="193"/>
      <c r="AI273" s="193"/>
      <c r="AJ273" s="193"/>
      <c r="AK273" s="193"/>
      <c r="AL273" s="193"/>
    </row>
    <row r="274" spans="1:38" ht="15.75">
      <c r="A274" s="55" t="s">
        <v>203</v>
      </c>
      <c r="B274" s="62" t="s">
        <v>6</v>
      </c>
      <c r="C274" s="63" t="s">
        <v>55</v>
      </c>
      <c r="D274" s="58">
        <v>36</v>
      </c>
      <c r="E274" s="58">
        <v>38</v>
      </c>
      <c r="F274" s="58">
        <v>37</v>
      </c>
      <c r="G274" s="58">
        <v>39</v>
      </c>
      <c r="H274" s="58">
        <v>39</v>
      </c>
      <c r="I274" s="58">
        <v>47</v>
      </c>
      <c r="J274" s="58"/>
      <c r="K274" s="58"/>
      <c r="L274" s="209">
        <v>45</v>
      </c>
      <c r="M274" s="243">
        <v>38</v>
      </c>
      <c r="N274" s="58">
        <v>40</v>
      </c>
      <c r="O274" s="58">
        <v>37</v>
      </c>
      <c r="P274" s="58">
        <v>33</v>
      </c>
      <c r="Q274" s="58"/>
      <c r="R274" s="58"/>
      <c r="S274" s="58"/>
      <c r="T274" s="58"/>
      <c r="U274" s="58"/>
      <c r="V274" s="59"/>
      <c r="W274" s="58"/>
      <c r="X274" s="61"/>
      <c r="Y274" s="53">
        <f>COUNT(D274:W274)</f>
        <v>11</v>
      </c>
      <c r="Z274" s="54">
        <f>IF(Y274=0,0,AVERAGE(D274:W274))</f>
        <v>39</v>
      </c>
      <c r="AA274" s="54">
        <f>IF(Y274=0,0,IF(Y274&gt;7,AVERAGE(LARGE(D274:W274,{1,2,3,4,5,6,7,8})),0))</f>
        <v>40.375</v>
      </c>
      <c r="AB274" s="54">
        <f>IF(Y274=0,0,IF(Y274&gt;7,SUM(LARGE(D274:W274,{1,2,3,4,5,6,7,8})),0))</f>
        <v>323</v>
      </c>
      <c r="AC274" s="193"/>
      <c r="AD274" s="193"/>
      <c r="AE274" s="193"/>
      <c r="AF274" s="193"/>
      <c r="AG274" s="193"/>
      <c r="AH274" s="193"/>
      <c r="AI274" s="193"/>
      <c r="AJ274" s="193"/>
      <c r="AK274" s="193"/>
      <c r="AL274" s="193"/>
    </row>
    <row r="275" spans="1:38" ht="15.75">
      <c r="A275" s="55" t="s">
        <v>365</v>
      </c>
      <c r="B275" s="62" t="s">
        <v>6</v>
      </c>
      <c r="C275" s="63" t="s">
        <v>55</v>
      </c>
      <c r="D275" s="58"/>
      <c r="E275" s="58"/>
      <c r="F275" s="58">
        <v>43</v>
      </c>
      <c r="G275" s="58">
        <v>45</v>
      </c>
      <c r="H275" s="58">
        <v>38</v>
      </c>
      <c r="I275" s="58"/>
      <c r="J275" s="58"/>
      <c r="K275" s="58"/>
      <c r="L275" s="209">
        <v>35</v>
      </c>
      <c r="M275" s="243"/>
      <c r="N275" s="58">
        <v>31</v>
      </c>
      <c r="O275" s="58">
        <v>42</v>
      </c>
      <c r="P275" s="58">
        <v>38</v>
      </c>
      <c r="Q275" s="58"/>
      <c r="R275" s="58"/>
      <c r="S275" s="58"/>
      <c r="T275" s="58"/>
      <c r="U275" s="58"/>
      <c r="V275" s="59">
        <v>45</v>
      </c>
      <c r="W275" s="58"/>
      <c r="X275" s="61"/>
      <c r="Y275" s="53">
        <f>COUNT(D275:W275)</f>
        <v>8</v>
      </c>
      <c r="Z275" s="54">
        <f>IF(Y275=0,0,AVERAGE(D275:W275))</f>
        <v>39.625</v>
      </c>
      <c r="AA275" s="54">
        <f>IF(Y275=0,0,IF(Y275&gt;7,AVERAGE(LARGE(D275:W275,{1,2,3,4,5,6,7,8})),0))</f>
        <v>39.625</v>
      </c>
      <c r="AB275" s="54">
        <f>IF(Y275=0,0,IF(Y275&gt;7,SUM(LARGE(D275:W275,{1,2,3,4,5,6,7,8})),0))</f>
        <v>317</v>
      </c>
      <c r="AD275" s="193"/>
      <c r="AE275" s="193"/>
      <c r="AF275" s="193"/>
      <c r="AG275" s="193"/>
      <c r="AH275" s="193"/>
      <c r="AI275" s="193"/>
      <c r="AJ275" s="193"/>
      <c r="AK275" s="193"/>
      <c r="AL275" s="193"/>
    </row>
    <row r="276" spans="1:38" ht="15.75">
      <c r="A276" s="55" t="s">
        <v>222</v>
      </c>
      <c r="B276" s="62" t="s">
        <v>6</v>
      </c>
      <c r="C276" s="63" t="s">
        <v>55</v>
      </c>
      <c r="D276" s="58">
        <v>43</v>
      </c>
      <c r="E276" s="58">
        <v>41</v>
      </c>
      <c r="F276" s="58">
        <v>41</v>
      </c>
      <c r="G276" s="58">
        <v>38</v>
      </c>
      <c r="H276" s="58"/>
      <c r="I276" s="58"/>
      <c r="J276" s="58"/>
      <c r="K276" s="58"/>
      <c r="L276" s="209">
        <v>37</v>
      </c>
      <c r="M276" s="243">
        <v>31</v>
      </c>
      <c r="N276" s="58">
        <v>41</v>
      </c>
      <c r="O276" s="58">
        <v>35</v>
      </c>
      <c r="P276" s="58">
        <v>33</v>
      </c>
      <c r="Q276" s="58"/>
      <c r="R276" s="58"/>
      <c r="S276" s="58"/>
      <c r="T276" s="58"/>
      <c r="U276" s="58"/>
      <c r="V276" s="59"/>
      <c r="W276" s="58"/>
      <c r="X276" s="61"/>
      <c r="Y276" s="53">
        <f>COUNT(D276:W276)</f>
        <v>9</v>
      </c>
      <c r="Z276" s="54">
        <f>IF(Y276=0,0,AVERAGE(D276:W276))</f>
        <v>37.777777777777779</v>
      </c>
      <c r="AA276" s="54">
        <f>IF(Y276=0,0,IF(Y276&gt;7,AVERAGE(LARGE(D276:W276,{1,2,3,4,5,6,7,8})),0))</f>
        <v>38.625</v>
      </c>
      <c r="AB276" s="54">
        <f>IF(Y276=0,0,IF(Y276&gt;7,SUM(LARGE(D276:W276,{1,2,3,4,5,6,7,8})),0))</f>
        <v>309</v>
      </c>
      <c r="AD276" s="193"/>
      <c r="AE276" s="193"/>
      <c r="AF276" s="193"/>
      <c r="AG276" s="193"/>
      <c r="AH276" s="193"/>
      <c r="AI276" s="193"/>
      <c r="AJ276" s="193"/>
      <c r="AK276" s="193"/>
      <c r="AL276" s="193"/>
    </row>
    <row r="277" spans="1:38" ht="15.75">
      <c r="A277" s="55" t="s">
        <v>263</v>
      </c>
      <c r="B277" s="62" t="s">
        <v>6</v>
      </c>
      <c r="C277" s="63" t="s">
        <v>55</v>
      </c>
      <c r="D277" s="58">
        <v>29</v>
      </c>
      <c r="E277" s="58">
        <v>25</v>
      </c>
      <c r="F277" s="58"/>
      <c r="G277" s="58"/>
      <c r="H277" s="58">
        <v>35</v>
      </c>
      <c r="I277" s="58"/>
      <c r="J277" s="58"/>
      <c r="K277" s="58">
        <v>36</v>
      </c>
      <c r="L277" s="209">
        <v>33</v>
      </c>
      <c r="M277" s="243">
        <v>36</v>
      </c>
      <c r="N277" s="58"/>
      <c r="O277" s="58">
        <v>24</v>
      </c>
      <c r="P277" s="58">
        <v>30</v>
      </c>
      <c r="Q277" s="58"/>
      <c r="R277" s="58"/>
      <c r="S277" s="58"/>
      <c r="T277" s="58"/>
      <c r="U277" s="58"/>
      <c r="V277" s="59"/>
      <c r="W277" s="58"/>
      <c r="X277" s="61"/>
      <c r="Y277" s="53">
        <f>COUNT(D277:W277)</f>
        <v>8</v>
      </c>
      <c r="Z277" s="54">
        <f>IF(Y277=0,0,AVERAGE(D277:W277))</f>
        <v>31</v>
      </c>
      <c r="AA277" s="54">
        <f>IF(Y277=0,0,IF(Y277&gt;7,AVERAGE(LARGE(D277:W277,{1,2,3,4,5,6,7,8})),0))</f>
        <v>31</v>
      </c>
      <c r="AB277" s="54">
        <f>IF(Y277=0,0,IF(Y277&gt;7,SUM(LARGE(D277:W277,{1,2,3,4,5,6,7,8})),0))</f>
        <v>248</v>
      </c>
      <c r="AD277" s="193"/>
      <c r="AE277" s="193"/>
      <c r="AF277" s="193"/>
      <c r="AG277" s="193"/>
      <c r="AH277" s="193"/>
      <c r="AI277" s="193"/>
      <c r="AJ277" s="193"/>
      <c r="AK277" s="193"/>
      <c r="AL277" s="193"/>
    </row>
    <row r="278" spans="1:38" ht="15.75">
      <c r="A278" s="55" t="s">
        <v>385</v>
      </c>
      <c r="B278" s="62" t="s">
        <v>6</v>
      </c>
      <c r="C278" s="63" t="s">
        <v>55</v>
      </c>
      <c r="D278" s="58"/>
      <c r="E278" s="58">
        <v>39</v>
      </c>
      <c r="F278" s="58"/>
      <c r="G278" s="58"/>
      <c r="H278" s="58"/>
      <c r="I278" s="58"/>
      <c r="J278" s="58"/>
      <c r="K278" s="58"/>
      <c r="L278" s="209"/>
      <c r="M278" s="243"/>
      <c r="N278" s="58"/>
      <c r="O278" s="58"/>
      <c r="P278" s="58"/>
      <c r="Q278" s="58"/>
      <c r="R278" s="58"/>
      <c r="S278" s="58"/>
      <c r="T278" s="58"/>
      <c r="U278" s="58"/>
      <c r="V278" s="59"/>
      <c r="W278" s="58"/>
      <c r="X278" s="61"/>
      <c r="Y278" s="53">
        <f>COUNT(D278:W278)</f>
        <v>1</v>
      </c>
      <c r="Z278" s="54">
        <f>IF(Y278=0,0,AVERAGE(D278:W278))</f>
        <v>39</v>
      </c>
      <c r="AA278" s="54">
        <f>IF(Y278=0,0,IF(Y278&gt;7,AVERAGE(LARGE(D278:W278,{1,2,3,4,5,6,7,8})),0))</f>
        <v>0</v>
      </c>
      <c r="AB278" s="54">
        <f>IF(Y278=0,0,IF(Y278&gt;7,SUM(LARGE(D278:W278,{1,2,3,4,5,6,7,8})),0))</f>
        <v>0</v>
      </c>
      <c r="AD278" s="193"/>
      <c r="AE278" s="193"/>
      <c r="AF278" s="193"/>
      <c r="AG278" s="193"/>
      <c r="AH278" s="193"/>
      <c r="AI278" s="193"/>
      <c r="AJ278" s="193"/>
      <c r="AK278" s="193"/>
      <c r="AL278" s="193"/>
    </row>
    <row r="279" spans="1:38" ht="15.75">
      <c r="A279" s="55" t="s">
        <v>126</v>
      </c>
      <c r="B279" s="62" t="s">
        <v>8</v>
      </c>
      <c r="C279" s="63" t="s">
        <v>55</v>
      </c>
      <c r="D279" s="58"/>
      <c r="E279" s="58">
        <v>41</v>
      </c>
      <c r="F279" s="58">
        <v>45</v>
      </c>
      <c r="G279" s="58"/>
      <c r="H279" s="58"/>
      <c r="I279" s="58">
        <v>42</v>
      </c>
      <c r="J279" s="58">
        <v>45</v>
      </c>
      <c r="K279" s="58"/>
      <c r="L279" s="209">
        <v>46</v>
      </c>
      <c r="M279" s="243">
        <v>40</v>
      </c>
      <c r="N279" s="58"/>
      <c r="O279" s="58">
        <v>32</v>
      </c>
      <c r="P279" s="58"/>
      <c r="Q279" s="58"/>
      <c r="R279" s="58"/>
      <c r="S279" s="58"/>
      <c r="T279" s="58"/>
      <c r="U279" s="58"/>
      <c r="V279" s="59">
        <v>45</v>
      </c>
      <c r="W279" s="58">
        <v>42</v>
      </c>
      <c r="X279" s="61"/>
      <c r="Y279" s="53">
        <f>COUNT(D279:W279)</f>
        <v>9</v>
      </c>
      <c r="Z279" s="54">
        <f>IF(Y279=0,0,AVERAGE(D279:W279))</f>
        <v>42</v>
      </c>
      <c r="AA279" s="54">
        <f>IF(Y279=0,0,IF(Y279&gt;7,AVERAGE(LARGE(D279:W279,{1,2,3,4,5,6,7,8})),0))</f>
        <v>43.25</v>
      </c>
      <c r="AB279" s="54">
        <f>IF(Y279=0,0,IF(Y279&gt;7,SUM(LARGE(D279:W279,{1,2,3,4,5,6,7,8})),0))</f>
        <v>346</v>
      </c>
      <c r="AD279" s="193"/>
      <c r="AE279" s="193"/>
      <c r="AF279" s="193"/>
      <c r="AG279" s="193"/>
      <c r="AH279" s="193"/>
      <c r="AI279" s="193"/>
      <c r="AJ279" s="193"/>
      <c r="AK279" s="193"/>
      <c r="AL279" s="193"/>
    </row>
    <row r="280" spans="1:38" ht="15.75">
      <c r="A280" s="55" t="s">
        <v>377</v>
      </c>
      <c r="B280" s="62" t="s">
        <v>8</v>
      </c>
      <c r="C280" s="63" t="s">
        <v>55</v>
      </c>
      <c r="D280" s="58"/>
      <c r="E280" s="58">
        <v>37</v>
      </c>
      <c r="F280" s="58"/>
      <c r="G280" s="58">
        <v>27</v>
      </c>
      <c r="H280" s="58"/>
      <c r="I280" s="58">
        <v>35</v>
      </c>
      <c r="J280" s="58"/>
      <c r="K280" s="58"/>
      <c r="L280" s="209"/>
      <c r="M280" s="243">
        <v>43</v>
      </c>
      <c r="N280" s="58"/>
      <c r="O280" s="58"/>
      <c r="P280" s="58"/>
      <c r="Q280" s="58">
        <v>41</v>
      </c>
      <c r="R280" s="58"/>
      <c r="S280" s="58"/>
      <c r="T280" s="58"/>
      <c r="U280" s="58"/>
      <c r="V280" s="59">
        <v>39</v>
      </c>
      <c r="W280" s="58"/>
      <c r="X280" s="61"/>
      <c r="Y280" s="53">
        <f>COUNT(D280:W280)</f>
        <v>6</v>
      </c>
      <c r="Z280" s="54">
        <f>IF(Y280=0,0,AVERAGE(D280:W280))</f>
        <v>37</v>
      </c>
      <c r="AA280" s="54">
        <f>IF(Y280=0,0,IF(Y280&gt;7,AVERAGE(LARGE(D280:W280,{1,2,3,4,5,6,7,8})),0))</f>
        <v>0</v>
      </c>
      <c r="AB280" s="54">
        <f>IF(Y280=0,0,IF(Y280&gt;7,SUM(LARGE(D280:W280,{1,2,3,4,5,6,7,8})),0))</f>
        <v>0</v>
      </c>
      <c r="AD280" s="193"/>
      <c r="AE280" s="193"/>
      <c r="AF280" s="193"/>
      <c r="AG280" s="193"/>
      <c r="AH280" s="193"/>
      <c r="AI280" s="193"/>
      <c r="AJ280" s="193"/>
      <c r="AK280" s="193"/>
      <c r="AL280" s="193"/>
    </row>
    <row r="281" spans="1:38" ht="15.75">
      <c r="A281" s="55" t="s">
        <v>147</v>
      </c>
      <c r="B281" s="62" t="s">
        <v>8</v>
      </c>
      <c r="C281" s="63" t="s">
        <v>55</v>
      </c>
      <c r="D281" s="58"/>
      <c r="E281" s="58">
        <v>38</v>
      </c>
      <c r="F281" s="58">
        <v>39</v>
      </c>
      <c r="G281" s="58">
        <v>36</v>
      </c>
      <c r="H281" s="58"/>
      <c r="I281" s="58"/>
      <c r="J281" s="58"/>
      <c r="K281" s="58"/>
      <c r="L281" s="209"/>
      <c r="M281" s="243"/>
      <c r="N281" s="58"/>
      <c r="O281" s="58"/>
      <c r="P281" s="58"/>
      <c r="Q281" s="58"/>
      <c r="R281" s="58"/>
      <c r="S281" s="58"/>
      <c r="T281" s="58"/>
      <c r="U281" s="58"/>
      <c r="V281" s="59">
        <v>34</v>
      </c>
      <c r="W281" s="58"/>
      <c r="X281" s="61"/>
      <c r="Y281" s="53">
        <f>COUNT(D281:W281)</f>
        <v>4</v>
      </c>
      <c r="Z281" s="54">
        <f>IF(Y281=0,0,AVERAGE(D281:W281))</f>
        <v>36.75</v>
      </c>
      <c r="AA281" s="54">
        <f>IF(Y281=0,0,IF(Y281&gt;7,AVERAGE(LARGE(D281:W281,{1,2,3,4,5,6,7,8})),0))</f>
        <v>0</v>
      </c>
      <c r="AB281" s="54">
        <f>IF(Y281=0,0,IF(Y281&gt;7,SUM(LARGE(D281:W281,{1,2,3,4,5,6,7,8})),0))</f>
        <v>0</v>
      </c>
      <c r="AD281" s="193"/>
      <c r="AE281" s="193"/>
      <c r="AF281" s="193"/>
      <c r="AG281" s="193"/>
      <c r="AH281" s="193"/>
      <c r="AI281" s="193"/>
      <c r="AJ281" s="193"/>
      <c r="AK281" s="193"/>
      <c r="AL281" s="193"/>
    </row>
    <row r="282" spans="1:38" ht="15.75">
      <c r="A282" s="55" t="s">
        <v>331</v>
      </c>
      <c r="B282" s="62" t="s">
        <v>8</v>
      </c>
      <c r="C282" s="63" t="s">
        <v>55</v>
      </c>
      <c r="D282" s="58"/>
      <c r="E282" s="58"/>
      <c r="F282" s="58"/>
      <c r="G282" s="58">
        <v>35</v>
      </c>
      <c r="H282" s="58"/>
      <c r="I282" s="58"/>
      <c r="J282" s="58">
        <v>36</v>
      </c>
      <c r="K282" s="58"/>
      <c r="L282" s="209"/>
      <c r="M282" s="243"/>
      <c r="N282" s="58"/>
      <c r="O282" s="58"/>
      <c r="P282" s="58"/>
      <c r="Q282" s="58"/>
      <c r="R282" s="58"/>
      <c r="S282" s="58"/>
      <c r="T282" s="58"/>
      <c r="U282" s="58"/>
      <c r="V282" s="59">
        <v>38</v>
      </c>
      <c r="W282" s="58"/>
      <c r="X282" s="61"/>
      <c r="Y282" s="53">
        <f>COUNT(D282:W282)</f>
        <v>3</v>
      </c>
      <c r="Z282" s="54">
        <f>IF(Y282=0,0,AVERAGE(D282:W282))</f>
        <v>36.333333333333336</v>
      </c>
      <c r="AA282" s="54">
        <f>IF(Y282=0,0,IF(Y282&gt;7,AVERAGE(LARGE(D282:W282,{1,2,3,4,5,6,7,8})),0))</f>
        <v>0</v>
      </c>
      <c r="AB282" s="54">
        <f>IF(Y282=0,0,IF(Y282&gt;7,SUM(LARGE(D282:W282,{1,2,3,4,5,6,7,8})),0))</f>
        <v>0</v>
      </c>
      <c r="AD282" s="193"/>
      <c r="AE282" s="193"/>
      <c r="AF282" s="193"/>
      <c r="AG282" s="193"/>
      <c r="AH282" s="193"/>
      <c r="AI282" s="193"/>
      <c r="AJ282" s="193"/>
      <c r="AK282" s="193"/>
      <c r="AL282" s="193"/>
    </row>
    <row r="283" spans="1:38" ht="15.75">
      <c r="A283" s="55" t="s">
        <v>283</v>
      </c>
      <c r="B283" s="62" t="s">
        <v>8</v>
      </c>
      <c r="C283" s="63" t="s">
        <v>55</v>
      </c>
      <c r="D283" s="58"/>
      <c r="E283" s="58"/>
      <c r="F283" s="58">
        <v>44</v>
      </c>
      <c r="G283" s="58"/>
      <c r="H283" s="58"/>
      <c r="I283" s="58"/>
      <c r="J283" s="58"/>
      <c r="K283" s="58"/>
      <c r="L283" s="209"/>
      <c r="M283" s="243"/>
      <c r="N283" s="58"/>
      <c r="O283" s="58"/>
      <c r="P283" s="58"/>
      <c r="Q283" s="58"/>
      <c r="R283" s="58"/>
      <c r="S283" s="58"/>
      <c r="T283" s="58"/>
      <c r="U283" s="58"/>
      <c r="V283" s="59"/>
      <c r="W283" s="58"/>
      <c r="X283" s="61"/>
      <c r="Y283" s="53">
        <f>COUNT(D283:W283)</f>
        <v>1</v>
      </c>
      <c r="Z283" s="54">
        <f>IF(Y283=0,0,AVERAGE(D283:W283))</f>
        <v>44</v>
      </c>
      <c r="AA283" s="54">
        <f>IF(Y283=0,0,IF(Y283&gt;7,AVERAGE(LARGE(D283:W283,{1,2,3,4,5,6,7,8})),0))</f>
        <v>0</v>
      </c>
      <c r="AB283" s="54">
        <f>IF(Y283=0,0,IF(Y283&gt;7,SUM(LARGE(D283:W283,{1,2,3,4,5,6,7,8})),0))</f>
        <v>0</v>
      </c>
      <c r="AD283" s="193"/>
      <c r="AE283" s="193"/>
      <c r="AF283" s="193"/>
      <c r="AG283" s="193"/>
      <c r="AH283" s="193"/>
      <c r="AI283" s="193"/>
      <c r="AJ283" s="193"/>
      <c r="AK283" s="193"/>
      <c r="AL283" s="193"/>
    </row>
    <row r="284" spans="1:38" ht="15.75">
      <c r="A284" s="55" t="s">
        <v>282</v>
      </c>
      <c r="B284" s="62" t="s">
        <v>8</v>
      </c>
      <c r="C284" s="63" t="s">
        <v>55</v>
      </c>
      <c r="D284" s="58"/>
      <c r="E284" s="58"/>
      <c r="F284" s="58">
        <v>42</v>
      </c>
      <c r="G284" s="58"/>
      <c r="H284" s="58"/>
      <c r="I284" s="58"/>
      <c r="J284" s="58"/>
      <c r="K284" s="58"/>
      <c r="L284" s="209"/>
      <c r="M284" s="243"/>
      <c r="N284" s="58"/>
      <c r="O284" s="58"/>
      <c r="P284" s="58"/>
      <c r="Q284" s="58"/>
      <c r="R284" s="58"/>
      <c r="S284" s="58"/>
      <c r="T284" s="58"/>
      <c r="U284" s="58"/>
      <c r="V284" s="59"/>
      <c r="W284" s="58"/>
      <c r="X284" s="61"/>
      <c r="Y284" s="53">
        <f>COUNT(D284:W284)</f>
        <v>1</v>
      </c>
      <c r="Z284" s="54">
        <f>IF(Y284=0,0,AVERAGE(D284:W284))</f>
        <v>42</v>
      </c>
      <c r="AA284" s="54">
        <f>IF(Y284=0,0,IF(Y284&gt;7,AVERAGE(LARGE(D284:W284,{1,2,3,4,5,6,7,8})),0))</f>
        <v>0</v>
      </c>
      <c r="AB284" s="54">
        <f>IF(Y284=0,0,IF(Y284&gt;7,SUM(LARGE(D284:W284,{1,2,3,4,5,6,7,8})),0))</f>
        <v>0</v>
      </c>
      <c r="AD284" s="193"/>
      <c r="AE284" s="193"/>
      <c r="AF284" s="193"/>
      <c r="AG284" s="193"/>
      <c r="AH284" s="193"/>
      <c r="AI284" s="193"/>
      <c r="AJ284" s="193"/>
      <c r="AK284" s="193"/>
      <c r="AL284" s="193"/>
    </row>
    <row r="285" spans="1:38" ht="15.75">
      <c r="A285" s="71" t="s">
        <v>89</v>
      </c>
      <c r="B285" s="62" t="s">
        <v>90</v>
      </c>
      <c r="C285" s="63" t="s">
        <v>55</v>
      </c>
      <c r="D285" s="58">
        <v>38</v>
      </c>
      <c r="E285" s="58">
        <v>35</v>
      </c>
      <c r="F285" s="58">
        <v>38</v>
      </c>
      <c r="G285" s="58">
        <v>38</v>
      </c>
      <c r="H285" s="58">
        <v>31</v>
      </c>
      <c r="I285" s="58"/>
      <c r="J285" s="58"/>
      <c r="K285" s="58"/>
      <c r="L285" s="209"/>
      <c r="M285" s="243">
        <v>30</v>
      </c>
      <c r="N285" s="58"/>
      <c r="O285" s="58">
        <v>32</v>
      </c>
      <c r="P285" s="58"/>
      <c r="Q285" s="58"/>
      <c r="R285" s="58"/>
      <c r="S285" s="58"/>
      <c r="T285" s="58"/>
      <c r="U285" s="58"/>
      <c r="V285" s="59"/>
      <c r="W285" s="58"/>
      <c r="X285" s="61"/>
      <c r="Y285" s="53">
        <f>COUNT(D285:W285)</f>
        <v>7</v>
      </c>
      <c r="Z285" s="54">
        <f>IF(Y285=0,0,AVERAGE(D285:W285))</f>
        <v>34.571428571428569</v>
      </c>
      <c r="AA285" s="54">
        <f>IF(Y285=0,0,IF(Y285&gt;7,AVERAGE(LARGE(D285:W285,{1,2,3,4,5,6,7,8})),0))</f>
        <v>0</v>
      </c>
      <c r="AB285" s="54">
        <f>IF(Y285=0,0,IF(Y285&gt;7,SUM(LARGE(D285:W285,{1,2,3,4,5,6,7,8})),0))</f>
        <v>0</v>
      </c>
      <c r="AD285" s="193"/>
      <c r="AE285" s="193"/>
      <c r="AF285" s="193"/>
      <c r="AG285" s="193"/>
      <c r="AH285" s="193"/>
      <c r="AI285" s="193"/>
      <c r="AJ285" s="193"/>
      <c r="AK285" s="193"/>
      <c r="AL285" s="193"/>
    </row>
    <row r="286" spans="1:38" ht="15.75">
      <c r="A286" s="55" t="s">
        <v>238</v>
      </c>
      <c r="B286" s="62" t="s">
        <v>90</v>
      </c>
      <c r="C286" s="63" t="s">
        <v>55</v>
      </c>
      <c r="D286" s="58"/>
      <c r="E286" s="58"/>
      <c r="F286" s="58">
        <v>43</v>
      </c>
      <c r="G286" s="58">
        <v>46</v>
      </c>
      <c r="H286" s="58">
        <v>39</v>
      </c>
      <c r="I286" s="58"/>
      <c r="J286" s="58"/>
      <c r="K286" s="58"/>
      <c r="L286" s="209"/>
      <c r="M286" s="243"/>
      <c r="N286" s="58"/>
      <c r="O286" s="58">
        <v>44</v>
      </c>
      <c r="P286" s="58">
        <v>39</v>
      </c>
      <c r="Q286" s="58"/>
      <c r="R286" s="58"/>
      <c r="S286" s="58"/>
      <c r="T286" s="58"/>
      <c r="U286" s="58"/>
      <c r="V286" s="59">
        <v>40</v>
      </c>
      <c r="W286" s="58"/>
      <c r="X286" s="61"/>
      <c r="Y286" s="53">
        <f>COUNT(D286:W286)</f>
        <v>6</v>
      </c>
      <c r="Z286" s="54">
        <f>IF(Y286=0,0,AVERAGE(D286:W286))</f>
        <v>41.833333333333336</v>
      </c>
      <c r="AA286" s="54">
        <f>IF(Y286=0,0,IF(Y286&gt;7,AVERAGE(LARGE(D286:W286,{1,2,3,4,5,6,7,8})),0))</f>
        <v>0</v>
      </c>
      <c r="AB286" s="54">
        <f>IF(Y286=0,0,IF(Y286&gt;7,SUM(LARGE(D286:W286,{1,2,3,4,5,6,7,8})),0))</f>
        <v>0</v>
      </c>
      <c r="AD286" s="193"/>
      <c r="AE286" s="193"/>
      <c r="AF286" s="193"/>
      <c r="AG286" s="193"/>
      <c r="AH286" s="193"/>
      <c r="AI286" s="193"/>
      <c r="AJ286" s="193"/>
      <c r="AK286" s="193"/>
      <c r="AL286" s="193"/>
    </row>
    <row r="287" spans="1:38" ht="15.75">
      <c r="A287" s="55" t="s">
        <v>95</v>
      </c>
      <c r="B287" s="62" t="s">
        <v>90</v>
      </c>
      <c r="C287" s="63" t="s">
        <v>55</v>
      </c>
      <c r="D287" s="58"/>
      <c r="E287" s="58"/>
      <c r="F287" s="58">
        <v>40</v>
      </c>
      <c r="G287" s="58">
        <v>41</v>
      </c>
      <c r="H287" s="58"/>
      <c r="I287" s="58"/>
      <c r="J287" s="58"/>
      <c r="K287" s="58"/>
      <c r="L287" s="209"/>
      <c r="M287" s="243"/>
      <c r="N287" s="58"/>
      <c r="O287" s="58"/>
      <c r="P287" s="58"/>
      <c r="Q287" s="58"/>
      <c r="R287" s="58"/>
      <c r="S287" s="58"/>
      <c r="T287" s="58"/>
      <c r="U287" s="58"/>
      <c r="V287" s="59"/>
      <c r="W287" s="58"/>
      <c r="X287" s="61"/>
      <c r="Y287" s="53">
        <f>COUNT(D287:W287)</f>
        <v>2</v>
      </c>
      <c r="Z287" s="54">
        <f>IF(Y287=0,0,AVERAGE(D287:W287))</f>
        <v>40.5</v>
      </c>
      <c r="AA287" s="54">
        <f>IF(Y287=0,0,IF(Y287&gt;7,AVERAGE(LARGE(D287:W287,{1,2,3,4,5,6,7,8})),0))</f>
        <v>0</v>
      </c>
      <c r="AB287" s="54">
        <f>IF(Y287=0,0,IF(Y287&gt;7,SUM(LARGE(D287:W287,{1,2,3,4,5,6,7,8})),0))</f>
        <v>0</v>
      </c>
      <c r="AD287" s="193"/>
      <c r="AE287" s="193"/>
      <c r="AF287" s="193"/>
      <c r="AG287" s="193"/>
      <c r="AH287" s="193"/>
      <c r="AI287" s="193"/>
      <c r="AJ287" s="193"/>
      <c r="AK287" s="193"/>
      <c r="AL287" s="193"/>
    </row>
    <row r="288" spans="1:38" ht="15.75">
      <c r="A288" s="55" t="s">
        <v>473</v>
      </c>
      <c r="B288" s="62" t="s">
        <v>90</v>
      </c>
      <c r="C288" s="63" t="s">
        <v>55</v>
      </c>
      <c r="D288" s="58"/>
      <c r="E288" s="58"/>
      <c r="F288" s="58">
        <v>33</v>
      </c>
      <c r="G288" s="58">
        <v>41</v>
      </c>
      <c r="H288" s="58"/>
      <c r="I288" s="58"/>
      <c r="J288" s="58"/>
      <c r="K288" s="58"/>
      <c r="L288" s="209"/>
      <c r="M288" s="243"/>
      <c r="N288" s="58"/>
      <c r="O288" s="58"/>
      <c r="P288" s="58"/>
      <c r="Q288" s="58"/>
      <c r="R288" s="58"/>
      <c r="S288" s="58"/>
      <c r="T288" s="58"/>
      <c r="U288" s="58"/>
      <c r="V288" s="59"/>
      <c r="W288" s="58"/>
      <c r="X288" s="61"/>
      <c r="Y288" s="53">
        <f>COUNT(D288:W288)</f>
        <v>2</v>
      </c>
      <c r="Z288" s="54">
        <f>IF(Y288=0,0,AVERAGE(D288:W288))</f>
        <v>37</v>
      </c>
      <c r="AA288" s="54">
        <f>IF(Y288=0,0,IF(Y288&gt;7,AVERAGE(LARGE(D288:W288,{1,2,3,4,5,6,7,8})),0))</f>
        <v>0</v>
      </c>
      <c r="AB288" s="54">
        <f>IF(Y288=0,0,IF(Y288&gt;7,SUM(LARGE(D288:W288,{1,2,3,4,5,6,7,8})),0))</f>
        <v>0</v>
      </c>
      <c r="AD288" s="193"/>
      <c r="AE288" s="193"/>
      <c r="AF288" s="193"/>
      <c r="AG288" s="193"/>
      <c r="AH288" s="193"/>
      <c r="AI288" s="193"/>
      <c r="AJ288" s="193"/>
      <c r="AK288" s="193"/>
      <c r="AL288" s="193"/>
    </row>
    <row r="289" spans="1:38" ht="15.75">
      <c r="A289" s="266" t="s">
        <v>435</v>
      </c>
      <c r="B289" s="236" t="s">
        <v>90</v>
      </c>
      <c r="C289" s="237" t="s">
        <v>55</v>
      </c>
      <c r="D289" s="238"/>
      <c r="E289" s="58"/>
      <c r="F289" s="58">
        <v>39</v>
      </c>
      <c r="G289" s="58"/>
      <c r="H289" s="58">
        <v>33</v>
      </c>
      <c r="I289" s="58"/>
      <c r="J289" s="58"/>
      <c r="K289" s="58"/>
      <c r="L289" s="209"/>
      <c r="M289" s="243"/>
      <c r="N289" s="58"/>
      <c r="O289" s="58"/>
      <c r="P289" s="58"/>
      <c r="Q289" s="58"/>
      <c r="R289" s="58"/>
      <c r="S289" s="58"/>
      <c r="T289" s="58"/>
      <c r="U289" s="58"/>
      <c r="V289" s="59"/>
      <c r="W289" s="58"/>
      <c r="X289" s="61"/>
      <c r="Y289" s="53">
        <f>COUNT(D289:W289)</f>
        <v>2</v>
      </c>
      <c r="Z289" s="54">
        <f>IF(Y289=0,0,AVERAGE(D289:W289))</f>
        <v>36</v>
      </c>
      <c r="AA289" s="54">
        <f>IF(Y289=0,0,IF(Y289&gt;7,AVERAGE(LARGE(D289:W289,{1,2,3,4,5,6,7,8})),0))</f>
        <v>0</v>
      </c>
      <c r="AB289" s="54">
        <f>IF(Y289=0,0,IF(Y289&gt;7,SUM(LARGE(D289:W289,{1,2,3,4,5,6,7,8})),0))</f>
        <v>0</v>
      </c>
      <c r="AD289" s="193"/>
      <c r="AE289" s="193"/>
      <c r="AF289" s="193"/>
      <c r="AG289" s="193"/>
      <c r="AH289" s="193"/>
      <c r="AI289" s="193"/>
      <c r="AJ289" s="193"/>
      <c r="AK289" s="193"/>
      <c r="AL289" s="193"/>
    </row>
    <row r="290" spans="1:38" ht="15.75">
      <c r="A290" s="55" t="s">
        <v>54</v>
      </c>
      <c r="B290" s="62" t="s">
        <v>10</v>
      </c>
      <c r="C290" s="63" t="s">
        <v>55</v>
      </c>
      <c r="D290" s="58"/>
      <c r="E290" s="58">
        <v>23</v>
      </c>
      <c r="F290" s="58">
        <v>32</v>
      </c>
      <c r="G290" s="58"/>
      <c r="H290" s="58"/>
      <c r="I290" s="58">
        <v>32</v>
      </c>
      <c r="J290" s="58">
        <v>28</v>
      </c>
      <c r="K290" s="58">
        <v>34</v>
      </c>
      <c r="L290" s="209"/>
      <c r="M290" s="243">
        <v>17</v>
      </c>
      <c r="N290" s="58">
        <v>23</v>
      </c>
      <c r="O290" s="58">
        <v>26</v>
      </c>
      <c r="P290" s="58">
        <v>23</v>
      </c>
      <c r="Q290" s="58">
        <v>36</v>
      </c>
      <c r="R290" s="58"/>
      <c r="S290" s="58"/>
      <c r="T290" s="58"/>
      <c r="U290" s="58"/>
      <c r="V290" s="59"/>
      <c r="W290" s="58"/>
      <c r="X290" s="61"/>
      <c r="Y290" s="53">
        <f>COUNT(D290:W290)</f>
        <v>10</v>
      </c>
      <c r="Z290" s="54">
        <f>IF(Y290=0,0,AVERAGE(D290:W290))</f>
        <v>27.4</v>
      </c>
      <c r="AA290" s="54">
        <f>IF(Y290=0,0,IF(Y290&gt;7,AVERAGE(LARGE(D290:W290,{1,2,3,4,5,6,7,8})),0))</f>
        <v>29.25</v>
      </c>
      <c r="AB290" s="54">
        <f>IF(Y290=0,0,IF(Y290&gt;7,SUM(LARGE(D290:W290,{1,2,3,4,5,6,7,8})),0))</f>
        <v>234</v>
      </c>
      <c r="AD290" s="193"/>
      <c r="AE290" s="193"/>
      <c r="AF290" s="193"/>
      <c r="AG290" s="193"/>
      <c r="AH290" s="193"/>
      <c r="AI290" s="193"/>
      <c r="AJ290" s="193"/>
      <c r="AK290" s="193"/>
      <c r="AL290" s="193"/>
    </row>
    <row r="291" spans="1:38" ht="15.75">
      <c r="A291" s="64" t="s">
        <v>292</v>
      </c>
      <c r="B291" s="61" t="s">
        <v>10</v>
      </c>
      <c r="C291" s="63" t="s">
        <v>55</v>
      </c>
      <c r="D291" s="58"/>
      <c r="E291" s="58"/>
      <c r="F291" s="58"/>
      <c r="G291" s="58">
        <v>39</v>
      </c>
      <c r="H291" s="58"/>
      <c r="I291" s="58">
        <v>40</v>
      </c>
      <c r="J291" s="58">
        <v>34</v>
      </c>
      <c r="K291" s="58">
        <v>42</v>
      </c>
      <c r="L291" s="209"/>
      <c r="M291" s="243"/>
      <c r="N291" s="58"/>
      <c r="O291" s="58"/>
      <c r="P291" s="58">
        <v>39</v>
      </c>
      <c r="Q291" s="58"/>
      <c r="R291" s="58"/>
      <c r="S291" s="58"/>
      <c r="T291" s="58"/>
      <c r="U291" s="58"/>
      <c r="V291" s="59"/>
      <c r="W291" s="58"/>
      <c r="X291" s="61"/>
      <c r="Y291" s="53">
        <f>COUNT(D291:W291)</f>
        <v>5</v>
      </c>
      <c r="Z291" s="54">
        <f>IF(Y291=0,0,AVERAGE(D291:W291))</f>
        <v>38.799999999999997</v>
      </c>
      <c r="AA291" s="54">
        <f>IF(Y291=0,0,IF(Y291&gt;7,AVERAGE(LARGE(D291:W291,{1,2,3,4,5,6,7,8})),0))</f>
        <v>0</v>
      </c>
      <c r="AB291" s="54">
        <f>IF(Y291=0,0,IF(Y291&gt;7,SUM(LARGE(D291:W291,{1,2,3,4,5,6,7,8})),0))</f>
        <v>0</v>
      </c>
      <c r="AD291" s="193"/>
      <c r="AE291" s="193"/>
      <c r="AF291" s="193"/>
      <c r="AG291" s="193"/>
      <c r="AH291" s="193"/>
      <c r="AI291" s="193"/>
      <c r="AJ291" s="193"/>
      <c r="AK291" s="193"/>
      <c r="AL291" s="193"/>
    </row>
    <row r="292" spans="1:38" ht="15.75">
      <c r="A292" s="55" t="s">
        <v>193</v>
      </c>
      <c r="B292" s="62" t="s">
        <v>10</v>
      </c>
      <c r="C292" s="63" t="s">
        <v>55</v>
      </c>
      <c r="D292" s="58"/>
      <c r="E292" s="58">
        <v>41</v>
      </c>
      <c r="F292" s="58"/>
      <c r="G292" s="58"/>
      <c r="H292" s="58"/>
      <c r="I292" s="58"/>
      <c r="J292" s="58"/>
      <c r="K292" s="58">
        <v>43</v>
      </c>
      <c r="L292" s="209"/>
      <c r="M292" s="243">
        <v>40</v>
      </c>
      <c r="N292" s="58"/>
      <c r="O292" s="58">
        <v>40</v>
      </c>
      <c r="P292" s="58"/>
      <c r="Q292" s="58"/>
      <c r="R292" s="58"/>
      <c r="S292" s="58"/>
      <c r="T292" s="58"/>
      <c r="U292" s="58"/>
      <c r="V292" s="59"/>
      <c r="W292" s="58"/>
      <c r="X292" s="61"/>
      <c r="Y292" s="53">
        <f>COUNT(D292:W292)</f>
        <v>4</v>
      </c>
      <c r="Z292" s="54">
        <f>IF(Y292=0,0,AVERAGE(D292:W292))</f>
        <v>41</v>
      </c>
      <c r="AA292" s="54">
        <f>IF(Y292=0,0,IF(Y292&gt;7,AVERAGE(LARGE(D292:W292,{1,2,3,4,5,6,7,8})),0))</f>
        <v>0</v>
      </c>
      <c r="AB292" s="54">
        <f>IF(Y292=0,0,IF(Y292&gt;7,SUM(LARGE(D292:W292,{1,2,3,4,5,6,7,8})),0))</f>
        <v>0</v>
      </c>
      <c r="AD292" s="193"/>
      <c r="AE292" s="193"/>
      <c r="AF292" s="193"/>
      <c r="AG292" s="193"/>
      <c r="AH292" s="193"/>
      <c r="AI292" s="193"/>
      <c r="AJ292" s="193"/>
      <c r="AK292" s="193"/>
      <c r="AL292" s="193"/>
    </row>
    <row r="293" spans="1:38" ht="15.75">
      <c r="A293" s="55" t="s">
        <v>356</v>
      </c>
      <c r="B293" s="62" t="s">
        <v>10</v>
      </c>
      <c r="C293" s="63" t="s">
        <v>55</v>
      </c>
      <c r="D293" s="58"/>
      <c r="E293" s="58"/>
      <c r="F293" s="58"/>
      <c r="G293" s="58"/>
      <c r="H293" s="58"/>
      <c r="I293" s="58"/>
      <c r="J293" s="58"/>
      <c r="K293" s="58"/>
      <c r="L293" s="209"/>
      <c r="M293" s="243">
        <v>38</v>
      </c>
      <c r="N293" s="58"/>
      <c r="O293" s="58">
        <v>20</v>
      </c>
      <c r="P293" s="58">
        <v>36</v>
      </c>
      <c r="Q293" s="58">
        <v>39</v>
      </c>
      <c r="R293" s="58"/>
      <c r="S293" s="58"/>
      <c r="T293" s="58"/>
      <c r="U293" s="58"/>
      <c r="V293" s="59"/>
      <c r="W293" s="58"/>
      <c r="X293" s="61"/>
      <c r="Y293" s="53">
        <f>COUNT(D293:W293)</f>
        <v>4</v>
      </c>
      <c r="Z293" s="54">
        <f>IF(Y293=0,0,AVERAGE(D293:W293))</f>
        <v>33.25</v>
      </c>
      <c r="AA293" s="54">
        <f>IF(Y293=0,0,IF(Y293&gt;7,AVERAGE(LARGE(D293:W293,{1,2,3,4,5,6,7,8})),0))</f>
        <v>0</v>
      </c>
      <c r="AB293" s="54">
        <f>IF(Y293=0,0,IF(Y293&gt;7,SUM(LARGE(D293:W293,{1,2,3,4,5,6,7,8})),0))</f>
        <v>0</v>
      </c>
      <c r="AD293" s="193"/>
      <c r="AE293" s="193"/>
      <c r="AF293" s="193"/>
      <c r="AG293" s="193"/>
      <c r="AH293" s="193"/>
      <c r="AI293" s="193"/>
      <c r="AJ293" s="193"/>
      <c r="AK293" s="193"/>
      <c r="AL293" s="193"/>
    </row>
    <row r="294" spans="1:38" ht="15.75">
      <c r="A294" s="55" t="s">
        <v>323</v>
      </c>
      <c r="B294" s="62" t="s">
        <v>11</v>
      </c>
      <c r="C294" s="63" t="s">
        <v>55</v>
      </c>
      <c r="D294" s="58">
        <v>34</v>
      </c>
      <c r="E294" s="58">
        <v>43</v>
      </c>
      <c r="F294" s="58">
        <v>41</v>
      </c>
      <c r="G294" s="58"/>
      <c r="H294" s="58">
        <v>44</v>
      </c>
      <c r="I294" s="58">
        <v>42</v>
      </c>
      <c r="J294" s="58">
        <v>38</v>
      </c>
      <c r="K294" s="58"/>
      <c r="L294" s="209">
        <v>43</v>
      </c>
      <c r="M294" s="243"/>
      <c r="N294" s="58">
        <v>35</v>
      </c>
      <c r="O294" s="58">
        <v>41</v>
      </c>
      <c r="P294" s="58">
        <v>39</v>
      </c>
      <c r="Q294" s="58"/>
      <c r="R294" s="58"/>
      <c r="S294" s="58"/>
      <c r="T294" s="58"/>
      <c r="U294" s="58"/>
      <c r="V294" s="59">
        <v>45</v>
      </c>
      <c r="W294" s="58"/>
      <c r="X294" s="61"/>
      <c r="Y294" s="53">
        <f>COUNT(D294:W294)</f>
        <v>11</v>
      </c>
      <c r="Z294" s="54">
        <f>IF(Y294=0,0,AVERAGE(D294:W294))</f>
        <v>40.454545454545453</v>
      </c>
      <c r="AA294" s="54">
        <f>IF(Y294=0,0,IF(Y294&gt;7,AVERAGE(LARGE(D294:W294,{1,2,3,4,5,6,7,8})),0))</f>
        <v>42.25</v>
      </c>
      <c r="AB294" s="54">
        <f>IF(Y294=0,0,IF(Y294&gt;7,SUM(LARGE(D294:W294,{1,2,3,4,5,6,7,8})),0))</f>
        <v>338</v>
      </c>
      <c r="AD294" s="193"/>
      <c r="AE294" s="193"/>
      <c r="AF294" s="193"/>
      <c r="AG294" s="193"/>
      <c r="AH294" s="193"/>
      <c r="AI294" s="193"/>
      <c r="AJ294" s="193"/>
      <c r="AK294" s="193"/>
      <c r="AL294" s="193"/>
    </row>
    <row r="295" spans="1:38" ht="15.75">
      <c r="A295" s="55" t="s">
        <v>229</v>
      </c>
      <c r="B295" s="62" t="s">
        <v>11</v>
      </c>
      <c r="C295" s="57" t="s">
        <v>55</v>
      </c>
      <c r="D295" s="58"/>
      <c r="E295" s="58">
        <v>39</v>
      </c>
      <c r="F295" s="58"/>
      <c r="G295" s="58"/>
      <c r="H295" s="58"/>
      <c r="I295" s="58">
        <v>44</v>
      </c>
      <c r="J295" s="58"/>
      <c r="K295" s="58">
        <v>40</v>
      </c>
      <c r="L295" s="209">
        <v>42</v>
      </c>
      <c r="M295" s="243">
        <v>45</v>
      </c>
      <c r="N295" s="58"/>
      <c r="O295" s="58">
        <v>37</v>
      </c>
      <c r="P295" s="58"/>
      <c r="Q295" s="58">
        <v>34</v>
      </c>
      <c r="R295" s="58"/>
      <c r="S295" s="58"/>
      <c r="T295" s="58"/>
      <c r="U295" s="58"/>
      <c r="V295" s="59">
        <v>40</v>
      </c>
      <c r="W295" s="58"/>
      <c r="X295" s="61"/>
      <c r="Y295" s="53">
        <f>COUNT(D295:W295)</f>
        <v>8</v>
      </c>
      <c r="Z295" s="54">
        <f>IF(Y295=0,0,AVERAGE(D295:W295))</f>
        <v>40.125</v>
      </c>
      <c r="AA295" s="54">
        <f>IF(Y295=0,0,IF(Y295&gt;7,AVERAGE(LARGE(D295:W295,{1,2,3,4,5,6,7,8})),0))</f>
        <v>40.125</v>
      </c>
      <c r="AB295" s="54">
        <f>IF(Y295=0,0,IF(Y295&gt;7,SUM(LARGE(D295:W295,{1,2,3,4,5,6,7,8})),0))</f>
        <v>321</v>
      </c>
      <c r="AD295" s="193"/>
      <c r="AE295" s="193"/>
      <c r="AF295" s="193"/>
      <c r="AG295" s="193"/>
      <c r="AH295" s="193"/>
      <c r="AI295" s="193"/>
      <c r="AJ295" s="193"/>
      <c r="AK295" s="193"/>
      <c r="AL295" s="193"/>
    </row>
    <row r="296" spans="1:38" ht="15.75">
      <c r="A296" s="55" t="s">
        <v>142</v>
      </c>
      <c r="B296" s="62" t="s">
        <v>11</v>
      </c>
      <c r="C296" s="63" t="s">
        <v>55</v>
      </c>
      <c r="D296" s="58"/>
      <c r="E296" s="58"/>
      <c r="F296" s="58">
        <v>36</v>
      </c>
      <c r="G296" s="58">
        <v>39</v>
      </c>
      <c r="H296" s="58">
        <v>38</v>
      </c>
      <c r="I296" s="58"/>
      <c r="J296" s="58"/>
      <c r="K296" s="58"/>
      <c r="L296" s="209">
        <v>39</v>
      </c>
      <c r="M296" s="243">
        <v>30</v>
      </c>
      <c r="N296" s="58">
        <v>37</v>
      </c>
      <c r="O296" s="58">
        <v>33</v>
      </c>
      <c r="P296" s="58">
        <v>39</v>
      </c>
      <c r="Q296" s="58"/>
      <c r="R296" s="58"/>
      <c r="S296" s="58"/>
      <c r="T296" s="58"/>
      <c r="U296" s="58"/>
      <c r="V296" s="59">
        <v>41</v>
      </c>
      <c r="W296" s="58"/>
      <c r="X296" s="61"/>
      <c r="Y296" s="53">
        <f>COUNT(D296:W296)</f>
        <v>9</v>
      </c>
      <c r="Z296" s="54">
        <f>IF(Y296=0,0,AVERAGE(D296:W296))</f>
        <v>36.888888888888886</v>
      </c>
      <c r="AA296" s="54">
        <f>IF(Y296=0,0,IF(Y296&gt;7,AVERAGE(LARGE(D296:W296,{1,2,3,4,5,6,7,8})),0))</f>
        <v>37.75</v>
      </c>
      <c r="AB296" s="54">
        <f>IF(Y296=0,0,IF(Y296&gt;7,SUM(LARGE(D296:W296,{1,2,3,4,5,6,7,8})),0))</f>
        <v>302</v>
      </c>
      <c r="AD296" s="193"/>
      <c r="AE296" s="193"/>
      <c r="AF296" s="193"/>
      <c r="AG296" s="193"/>
      <c r="AH296" s="193"/>
      <c r="AI296" s="193"/>
      <c r="AJ296" s="193"/>
      <c r="AK296" s="193"/>
      <c r="AL296" s="193"/>
    </row>
    <row r="297" spans="1:38" ht="15.75">
      <c r="A297" s="55" t="s">
        <v>436</v>
      </c>
      <c r="B297" s="62" t="s">
        <v>11</v>
      </c>
      <c r="C297" s="63" t="s">
        <v>55</v>
      </c>
      <c r="D297" s="58">
        <v>43</v>
      </c>
      <c r="E297" s="58">
        <v>36</v>
      </c>
      <c r="F297" s="58">
        <v>37</v>
      </c>
      <c r="G297" s="58">
        <v>30</v>
      </c>
      <c r="H297" s="58">
        <v>37</v>
      </c>
      <c r="I297" s="58"/>
      <c r="J297" s="58"/>
      <c r="K297" s="58"/>
      <c r="L297" s="209">
        <v>39</v>
      </c>
      <c r="M297" s="243">
        <v>28</v>
      </c>
      <c r="N297" s="58">
        <v>24</v>
      </c>
      <c r="O297" s="58">
        <v>33</v>
      </c>
      <c r="P297" s="58">
        <v>33</v>
      </c>
      <c r="Q297" s="58"/>
      <c r="R297" s="58"/>
      <c r="S297" s="58"/>
      <c r="T297" s="58"/>
      <c r="U297" s="58"/>
      <c r="V297" s="59">
        <v>38</v>
      </c>
      <c r="W297" s="58"/>
      <c r="X297" s="61"/>
      <c r="Y297" s="53">
        <f>COUNT(D297:W297)</f>
        <v>11</v>
      </c>
      <c r="Z297" s="54">
        <f>IF(Y297=0,0,AVERAGE(D297:W297))</f>
        <v>34.363636363636367</v>
      </c>
      <c r="AA297" s="54">
        <f>IF(Y297=0,0,IF(Y297&gt;7,AVERAGE(LARGE(D297:W297,{1,2,3,4,5,6,7,8})),0))</f>
        <v>37</v>
      </c>
      <c r="AB297" s="54">
        <f>IF(Y297=0,0,IF(Y297&gt;7,SUM(LARGE(D297:W297,{1,2,3,4,5,6,7,8})),0))</f>
        <v>296</v>
      </c>
      <c r="AD297" s="193"/>
      <c r="AE297" s="193"/>
      <c r="AF297" s="193"/>
      <c r="AG297" s="193"/>
      <c r="AH297" s="193"/>
      <c r="AI297" s="193"/>
      <c r="AJ297" s="193"/>
      <c r="AK297" s="193"/>
      <c r="AL297" s="193"/>
    </row>
    <row r="298" spans="1:38" ht="15.75">
      <c r="A298" s="55" t="s">
        <v>159</v>
      </c>
      <c r="B298" s="62" t="s">
        <v>11</v>
      </c>
      <c r="C298" s="63" t="s">
        <v>55</v>
      </c>
      <c r="D298" s="58">
        <v>32</v>
      </c>
      <c r="E298" s="58">
        <v>35</v>
      </c>
      <c r="F298" s="58"/>
      <c r="G298" s="58">
        <v>25</v>
      </c>
      <c r="H298" s="58">
        <v>34</v>
      </c>
      <c r="I298" s="58">
        <v>35</v>
      </c>
      <c r="J298" s="58">
        <v>31</v>
      </c>
      <c r="K298" s="58"/>
      <c r="L298" s="209">
        <v>36</v>
      </c>
      <c r="M298" s="243"/>
      <c r="N298" s="58">
        <v>31</v>
      </c>
      <c r="O298" s="58">
        <v>37</v>
      </c>
      <c r="P298" s="58">
        <v>33</v>
      </c>
      <c r="Q298" s="58">
        <v>37</v>
      </c>
      <c r="R298" s="58"/>
      <c r="S298" s="58"/>
      <c r="T298" s="58"/>
      <c r="U298" s="58"/>
      <c r="V298" s="59">
        <v>29</v>
      </c>
      <c r="W298" s="58"/>
      <c r="X298" s="61"/>
      <c r="Y298" s="53">
        <f>COUNT(D298:W298)</f>
        <v>12</v>
      </c>
      <c r="Z298" s="54">
        <f>IF(Y298=0,0,AVERAGE(D298:W298))</f>
        <v>32.916666666666664</v>
      </c>
      <c r="AA298" s="54">
        <f>IF(Y298=0,0,IF(Y298&gt;7,AVERAGE(LARGE(D298:W298,{1,2,3,4,5,6,7,8})),0))</f>
        <v>34.875</v>
      </c>
      <c r="AB298" s="54">
        <f>IF(Y298=0,0,IF(Y298&gt;7,SUM(LARGE(D298:W298,{1,2,3,4,5,6,7,8})),0))</f>
        <v>279</v>
      </c>
      <c r="AD298" s="193"/>
      <c r="AE298" s="193"/>
      <c r="AF298" s="193"/>
      <c r="AG298" s="193"/>
      <c r="AH298" s="193"/>
      <c r="AI298" s="193"/>
      <c r="AJ298" s="193"/>
      <c r="AK298" s="193"/>
      <c r="AL298" s="193"/>
    </row>
    <row r="299" spans="1:38" ht="15.75">
      <c r="A299" s="55" t="s">
        <v>330</v>
      </c>
      <c r="B299" s="62" t="s">
        <v>5</v>
      </c>
      <c r="C299" s="63" t="s">
        <v>55</v>
      </c>
      <c r="D299" s="58"/>
      <c r="E299" s="58">
        <v>42</v>
      </c>
      <c r="F299" s="58">
        <v>41</v>
      </c>
      <c r="G299" s="58">
        <v>41</v>
      </c>
      <c r="H299" s="58">
        <v>42</v>
      </c>
      <c r="I299" s="58">
        <v>43</v>
      </c>
      <c r="J299" s="58">
        <v>41</v>
      </c>
      <c r="K299" s="58">
        <v>39</v>
      </c>
      <c r="L299" s="209">
        <v>40</v>
      </c>
      <c r="M299" s="243">
        <v>37</v>
      </c>
      <c r="N299" s="58"/>
      <c r="O299" s="58">
        <v>30</v>
      </c>
      <c r="P299" s="58">
        <v>34</v>
      </c>
      <c r="Q299" s="58">
        <v>42</v>
      </c>
      <c r="R299" s="58"/>
      <c r="S299" s="58"/>
      <c r="T299" s="58"/>
      <c r="U299" s="58"/>
      <c r="V299" s="59"/>
      <c r="W299" s="58"/>
      <c r="X299" s="61"/>
      <c r="Y299" s="53">
        <f>COUNT(D299:W299)</f>
        <v>12</v>
      </c>
      <c r="Z299" s="54">
        <f>IF(Y299=0,0,AVERAGE(D299:W299))</f>
        <v>39.333333333333336</v>
      </c>
      <c r="AA299" s="54">
        <f>IF(Y299=0,0,IF(Y299&gt;7,AVERAGE(LARGE(D299:W299,{1,2,3,4,5,6,7,8})),0))</f>
        <v>41.5</v>
      </c>
      <c r="AB299" s="54">
        <f>IF(Y299=0,0,IF(Y299&gt;7,SUM(LARGE(D299:W299,{1,2,3,4,5,6,7,8})),0))</f>
        <v>332</v>
      </c>
      <c r="AD299" s="193"/>
      <c r="AE299" s="193"/>
      <c r="AF299" s="193"/>
      <c r="AG299" s="193"/>
      <c r="AH299" s="193"/>
      <c r="AI299" s="193"/>
      <c r="AJ299" s="193"/>
      <c r="AK299" s="193"/>
      <c r="AL299" s="193"/>
    </row>
    <row r="300" spans="1:38" ht="15.75">
      <c r="A300" s="55" t="s">
        <v>134</v>
      </c>
      <c r="B300" s="62" t="s">
        <v>5</v>
      </c>
      <c r="C300" s="63" t="s">
        <v>55</v>
      </c>
      <c r="D300" s="58"/>
      <c r="E300" s="58"/>
      <c r="F300" s="58">
        <v>35</v>
      </c>
      <c r="G300" s="58">
        <v>44</v>
      </c>
      <c r="H300" s="58">
        <v>37</v>
      </c>
      <c r="I300" s="58">
        <v>43</v>
      </c>
      <c r="J300" s="58">
        <v>45</v>
      </c>
      <c r="K300" s="58"/>
      <c r="L300" s="209"/>
      <c r="M300" s="243">
        <v>40</v>
      </c>
      <c r="N300" s="58">
        <v>32</v>
      </c>
      <c r="O300" s="58">
        <v>39</v>
      </c>
      <c r="P300" s="58">
        <v>42</v>
      </c>
      <c r="Q300" s="58"/>
      <c r="R300" s="58"/>
      <c r="S300" s="58"/>
      <c r="T300" s="58"/>
      <c r="U300" s="58"/>
      <c r="V300" s="59"/>
      <c r="W300" s="58"/>
      <c r="X300" s="61"/>
      <c r="Y300" s="53">
        <f>COUNT(D300:W300)</f>
        <v>9</v>
      </c>
      <c r="Z300" s="54">
        <f>IF(Y300=0,0,AVERAGE(D300:W300))</f>
        <v>39.666666666666664</v>
      </c>
      <c r="AA300" s="54">
        <f>IF(Y300=0,0,IF(Y300&gt;7,AVERAGE(LARGE(D300:W300,{1,2,3,4,5,6,7,8})),0))</f>
        <v>40.625</v>
      </c>
      <c r="AB300" s="54">
        <f>IF(Y300=0,0,IF(Y300&gt;7,SUM(LARGE(D300:W300,{1,2,3,4,5,6,7,8})),0))</f>
        <v>325</v>
      </c>
      <c r="AD300" s="193"/>
      <c r="AE300" s="193"/>
      <c r="AF300" s="193"/>
      <c r="AG300" s="193"/>
      <c r="AH300" s="193"/>
      <c r="AI300" s="193"/>
      <c r="AJ300" s="193"/>
      <c r="AK300" s="193"/>
      <c r="AL300" s="193"/>
    </row>
    <row r="301" spans="1:38" ht="15.75">
      <c r="A301" s="55" t="s">
        <v>479</v>
      </c>
      <c r="B301" s="62" t="s">
        <v>5</v>
      </c>
      <c r="C301" s="63" t="s">
        <v>55</v>
      </c>
      <c r="D301" s="58">
        <v>41</v>
      </c>
      <c r="E301" s="58"/>
      <c r="F301" s="58">
        <v>37</v>
      </c>
      <c r="G301" s="58">
        <v>38</v>
      </c>
      <c r="H301" s="58"/>
      <c r="I301" s="58">
        <v>44</v>
      </c>
      <c r="J301" s="58">
        <v>40</v>
      </c>
      <c r="K301" s="58"/>
      <c r="L301" s="209"/>
      <c r="M301" s="243">
        <v>43</v>
      </c>
      <c r="N301" s="58"/>
      <c r="O301" s="58">
        <v>38</v>
      </c>
      <c r="P301" s="58"/>
      <c r="Q301" s="58"/>
      <c r="R301" s="58"/>
      <c r="S301" s="58"/>
      <c r="T301" s="58"/>
      <c r="U301" s="58"/>
      <c r="V301" s="59">
        <v>41</v>
      </c>
      <c r="W301" s="58"/>
      <c r="X301" s="61"/>
      <c r="Y301" s="53">
        <f>COUNT(D301:W301)</f>
        <v>8</v>
      </c>
      <c r="Z301" s="54">
        <f>IF(Y301=0,0,AVERAGE(D301:W301))</f>
        <v>40.25</v>
      </c>
      <c r="AA301" s="54">
        <f>IF(Y301=0,0,IF(Y301&gt;7,AVERAGE(LARGE(D301:W301,{1,2,3,4,5,6,7,8})),0))</f>
        <v>40.25</v>
      </c>
      <c r="AB301" s="54">
        <f>IF(Y301=0,0,IF(Y301&gt;7,SUM(LARGE(D301:W301,{1,2,3,4,5,6,7,8})),0))</f>
        <v>322</v>
      </c>
      <c r="AD301" s="193"/>
      <c r="AE301" s="193"/>
      <c r="AF301" s="193"/>
      <c r="AG301" s="193"/>
      <c r="AH301" s="193"/>
      <c r="AI301" s="193"/>
      <c r="AJ301" s="193"/>
      <c r="AK301" s="193"/>
      <c r="AL301" s="193"/>
    </row>
    <row r="302" spans="1:38" ht="15.75">
      <c r="A302" s="55" t="s">
        <v>262</v>
      </c>
      <c r="B302" s="62" t="s">
        <v>5</v>
      </c>
      <c r="C302" s="63" t="s">
        <v>55</v>
      </c>
      <c r="D302" s="58"/>
      <c r="E302" s="58">
        <v>40</v>
      </c>
      <c r="F302" s="58">
        <v>40</v>
      </c>
      <c r="G302" s="58">
        <v>41</v>
      </c>
      <c r="H302" s="58">
        <v>31</v>
      </c>
      <c r="I302" s="58">
        <v>39</v>
      </c>
      <c r="J302" s="58"/>
      <c r="K302" s="58"/>
      <c r="L302" s="209"/>
      <c r="M302" s="243">
        <v>35</v>
      </c>
      <c r="N302" s="58">
        <v>38</v>
      </c>
      <c r="O302" s="58">
        <v>40</v>
      </c>
      <c r="P302" s="58"/>
      <c r="Q302" s="58">
        <v>40</v>
      </c>
      <c r="R302" s="58"/>
      <c r="S302" s="58"/>
      <c r="T302" s="58"/>
      <c r="U302" s="58"/>
      <c r="V302" s="59">
        <v>38</v>
      </c>
      <c r="W302" s="58"/>
      <c r="X302" s="61"/>
      <c r="Y302" s="53">
        <f>COUNT(D302:W302)</f>
        <v>10</v>
      </c>
      <c r="Z302" s="54">
        <f>IF(Y302=0,0,AVERAGE(D302:W302))</f>
        <v>38.200000000000003</v>
      </c>
      <c r="AA302" s="54">
        <f>IF(Y302=0,0,IF(Y302&gt;7,AVERAGE(LARGE(D302:W302,{1,2,3,4,5,6,7,8})),0))</f>
        <v>39.5</v>
      </c>
      <c r="AB302" s="54">
        <f>IF(Y302=0,0,IF(Y302&gt;7,SUM(LARGE(D302:W302,{1,2,3,4,5,6,7,8})),0))</f>
        <v>316</v>
      </c>
      <c r="AD302" s="193"/>
      <c r="AE302" s="193"/>
      <c r="AF302" s="193"/>
      <c r="AG302" s="193"/>
      <c r="AH302" s="193"/>
      <c r="AI302" s="193"/>
      <c r="AJ302" s="193"/>
      <c r="AK302" s="193"/>
      <c r="AL302" s="193"/>
    </row>
    <row r="303" spans="1:38" ht="15.75">
      <c r="A303" s="55" t="s">
        <v>306</v>
      </c>
      <c r="B303" s="62" t="s">
        <v>5</v>
      </c>
      <c r="C303" s="63" t="s">
        <v>55</v>
      </c>
      <c r="D303" s="58">
        <v>30</v>
      </c>
      <c r="E303" s="58">
        <v>29</v>
      </c>
      <c r="F303" s="58">
        <v>33</v>
      </c>
      <c r="G303" s="58">
        <v>34</v>
      </c>
      <c r="H303" s="58">
        <v>32</v>
      </c>
      <c r="I303" s="58">
        <v>23</v>
      </c>
      <c r="J303" s="58"/>
      <c r="K303" s="58"/>
      <c r="L303" s="209"/>
      <c r="M303" s="243">
        <v>35</v>
      </c>
      <c r="N303" s="58">
        <v>24</v>
      </c>
      <c r="O303" s="58">
        <v>20</v>
      </c>
      <c r="P303" s="58"/>
      <c r="Q303" s="58"/>
      <c r="R303" s="58"/>
      <c r="S303" s="58"/>
      <c r="T303" s="59"/>
      <c r="U303" s="58"/>
      <c r="V303" s="59"/>
      <c r="W303" s="58"/>
      <c r="X303" s="61"/>
      <c r="Y303" s="53">
        <f>COUNT(D303:W303)</f>
        <v>9</v>
      </c>
      <c r="Z303" s="54">
        <f>IF(Y303=0,0,AVERAGE(D303:W303))</f>
        <v>28.888888888888889</v>
      </c>
      <c r="AA303" s="54">
        <f>IF(Y303=0,0,IF(Y303&gt;7,AVERAGE(LARGE(D303:W303,{1,2,3,4,5,6,7,8})),0))</f>
        <v>30</v>
      </c>
      <c r="AB303" s="54">
        <f>IF(Y303=0,0,IF(Y303&gt;7,SUM(LARGE(D303:W303,{1,2,3,4,5,6,7,8})),0))</f>
        <v>240</v>
      </c>
      <c r="AD303" s="193"/>
      <c r="AE303" s="193"/>
      <c r="AF303" s="193"/>
      <c r="AG303" s="193"/>
      <c r="AH303" s="193"/>
      <c r="AI303" s="193"/>
      <c r="AJ303" s="193"/>
      <c r="AK303" s="193"/>
      <c r="AL303" s="193"/>
    </row>
    <row r="304" spans="1:38" ht="15.75">
      <c r="A304" s="71" t="s">
        <v>154</v>
      </c>
      <c r="B304" s="62" t="s">
        <v>5</v>
      </c>
      <c r="C304" s="63" t="s">
        <v>55</v>
      </c>
      <c r="D304" s="58"/>
      <c r="E304" s="58"/>
      <c r="F304" s="58">
        <v>41</v>
      </c>
      <c r="G304" s="58">
        <v>39</v>
      </c>
      <c r="H304" s="58">
        <v>32</v>
      </c>
      <c r="I304" s="58"/>
      <c r="J304" s="58"/>
      <c r="K304" s="58"/>
      <c r="L304" s="209"/>
      <c r="M304" s="243">
        <v>34</v>
      </c>
      <c r="N304" s="58"/>
      <c r="O304" s="58">
        <v>40</v>
      </c>
      <c r="P304" s="58">
        <v>34</v>
      </c>
      <c r="Q304" s="58"/>
      <c r="R304" s="58"/>
      <c r="S304" s="58"/>
      <c r="T304" s="58"/>
      <c r="U304" s="58"/>
      <c r="V304" s="59"/>
      <c r="W304" s="58"/>
      <c r="X304" s="61"/>
      <c r="Y304" s="53">
        <f>COUNT(D304:W304)</f>
        <v>6</v>
      </c>
      <c r="Z304" s="54">
        <f>IF(Y304=0,0,AVERAGE(D304:W304))</f>
        <v>36.666666666666664</v>
      </c>
      <c r="AA304" s="54">
        <f>IF(Y304=0,0,IF(Y304&gt;7,AVERAGE(LARGE(D304:W304,{1,2,3,4,5,6,7,8})),0))</f>
        <v>0</v>
      </c>
      <c r="AB304" s="54">
        <f>IF(Y304=0,0,IF(Y304&gt;7,SUM(LARGE(D304:W304,{1,2,3,4,5,6,7,8})),0))</f>
        <v>0</v>
      </c>
      <c r="AD304" s="193"/>
      <c r="AE304" s="193"/>
      <c r="AF304" s="193"/>
      <c r="AG304" s="193"/>
      <c r="AH304" s="193"/>
      <c r="AI304" s="193"/>
      <c r="AJ304" s="193"/>
      <c r="AK304" s="193"/>
      <c r="AL304" s="193"/>
    </row>
    <row r="305" spans="1:38" ht="15.75">
      <c r="A305" s="55" t="s">
        <v>215</v>
      </c>
      <c r="B305" s="62" t="s">
        <v>5</v>
      </c>
      <c r="C305" s="63" t="s">
        <v>55</v>
      </c>
      <c r="D305" s="58"/>
      <c r="E305" s="58"/>
      <c r="F305" s="58">
        <v>37</v>
      </c>
      <c r="G305" s="58">
        <v>32</v>
      </c>
      <c r="H305" s="58">
        <v>43</v>
      </c>
      <c r="I305" s="58">
        <v>41</v>
      </c>
      <c r="J305" s="58">
        <v>46</v>
      </c>
      <c r="K305" s="58"/>
      <c r="L305" s="209"/>
      <c r="M305" s="243"/>
      <c r="N305" s="58"/>
      <c r="O305" s="58"/>
      <c r="P305" s="58"/>
      <c r="Q305" s="58"/>
      <c r="R305" s="58"/>
      <c r="S305" s="58"/>
      <c r="T305" s="58"/>
      <c r="U305" s="58"/>
      <c r="V305" s="59"/>
      <c r="W305" s="58"/>
      <c r="X305" s="61"/>
      <c r="Y305" s="53">
        <f>COUNT(D305:W305)</f>
        <v>5</v>
      </c>
      <c r="Z305" s="54">
        <f>IF(Y305=0,0,AVERAGE(D305:W305))</f>
        <v>39.799999999999997</v>
      </c>
      <c r="AA305" s="54">
        <f>IF(Y305=0,0,IF(Y305&gt;7,AVERAGE(LARGE(D305:W305,{1,2,3,4,5,6,7,8})),0))</f>
        <v>0</v>
      </c>
      <c r="AB305" s="54">
        <f>IF(Y305=0,0,IF(Y305&gt;7,SUM(LARGE(D305:W305,{1,2,3,4,5,6,7,8})),0))</f>
        <v>0</v>
      </c>
      <c r="AD305" s="193"/>
      <c r="AE305" s="193"/>
      <c r="AF305" s="193"/>
      <c r="AG305" s="193"/>
      <c r="AH305" s="193"/>
      <c r="AI305" s="193"/>
      <c r="AJ305" s="193"/>
      <c r="AK305" s="193"/>
      <c r="AL305" s="193"/>
    </row>
    <row r="306" spans="1:38" ht="15.75">
      <c r="A306" s="55" t="s">
        <v>387</v>
      </c>
      <c r="B306" s="62" t="s">
        <v>5</v>
      </c>
      <c r="C306" s="63" t="s">
        <v>55</v>
      </c>
      <c r="D306" s="58"/>
      <c r="E306" s="58">
        <v>38</v>
      </c>
      <c r="F306" s="58">
        <v>36</v>
      </c>
      <c r="G306" s="58">
        <v>38</v>
      </c>
      <c r="H306" s="58"/>
      <c r="I306" s="58"/>
      <c r="J306" s="58"/>
      <c r="K306" s="58"/>
      <c r="L306" s="209"/>
      <c r="M306" s="243">
        <v>37</v>
      </c>
      <c r="N306" s="58"/>
      <c r="O306" s="58"/>
      <c r="P306" s="58">
        <v>37</v>
      </c>
      <c r="Q306" s="58"/>
      <c r="R306" s="58"/>
      <c r="S306" s="58"/>
      <c r="T306" s="58"/>
      <c r="U306" s="58"/>
      <c r="V306" s="59"/>
      <c r="W306" s="58"/>
      <c r="X306" s="61"/>
      <c r="Y306" s="53">
        <f>COUNT(D306:W306)</f>
        <v>5</v>
      </c>
      <c r="Z306" s="54">
        <f>IF(Y306=0,0,AVERAGE(D306:W306))</f>
        <v>37.200000000000003</v>
      </c>
      <c r="AA306" s="54">
        <f>IF(Y306=0,0,IF(Y306&gt;7,AVERAGE(LARGE(D306:W306,{1,2,3,4,5,6,7,8})),0))</f>
        <v>0</v>
      </c>
      <c r="AB306" s="54">
        <f>IF(Y306=0,0,IF(Y306&gt;7,SUM(LARGE(D306:W306,{1,2,3,4,5,6,7,8})),0))</f>
        <v>0</v>
      </c>
      <c r="AD306" s="193"/>
      <c r="AE306" s="193"/>
      <c r="AF306" s="193"/>
      <c r="AG306" s="193"/>
      <c r="AH306" s="193"/>
      <c r="AI306" s="193"/>
      <c r="AJ306" s="193"/>
      <c r="AK306" s="193"/>
      <c r="AL306" s="193"/>
    </row>
    <row r="307" spans="1:38" ht="15.75">
      <c r="A307" s="55" t="s">
        <v>170</v>
      </c>
      <c r="B307" s="62" t="s">
        <v>5</v>
      </c>
      <c r="C307" s="63" t="s">
        <v>55</v>
      </c>
      <c r="D307" s="58"/>
      <c r="E307" s="58"/>
      <c r="F307" s="58">
        <v>43</v>
      </c>
      <c r="G307" s="58"/>
      <c r="H307" s="58">
        <v>40</v>
      </c>
      <c r="I307" s="58">
        <v>39</v>
      </c>
      <c r="J307" s="58"/>
      <c r="K307" s="58"/>
      <c r="L307" s="209"/>
      <c r="M307" s="243"/>
      <c r="N307" s="58"/>
      <c r="O307" s="58"/>
      <c r="P307" s="58"/>
      <c r="Q307" s="58"/>
      <c r="R307" s="58"/>
      <c r="S307" s="58"/>
      <c r="T307" s="58"/>
      <c r="U307" s="58"/>
      <c r="V307" s="59"/>
      <c r="W307" s="58"/>
      <c r="X307" s="61"/>
      <c r="Y307" s="53">
        <f>COUNT(D307:W307)</f>
        <v>3</v>
      </c>
      <c r="Z307" s="54">
        <f>IF(Y307=0,0,AVERAGE(D307:W307))</f>
        <v>40.666666666666664</v>
      </c>
      <c r="AA307" s="54">
        <f>IF(Y307=0,0,IF(Y307&gt;7,AVERAGE(LARGE(D307:W307,{1,2,3,4,5,6,7,8})),0))</f>
        <v>0</v>
      </c>
      <c r="AB307" s="54">
        <f>IF(Y307=0,0,IF(Y307&gt;7,SUM(LARGE(D307:W307,{1,2,3,4,5,6,7,8})),0))</f>
        <v>0</v>
      </c>
      <c r="AD307" s="193"/>
      <c r="AE307" s="193"/>
      <c r="AF307" s="193"/>
      <c r="AG307" s="193"/>
      <c r="AH307" s="193"/>
      <c r="AI307" s="193"/>
      <c r="AJ307" s="193"/>
      <c r="AK307" s="193"/>
      <c r="AL307" s="193"/>
    </row>
    <row r="308" spans="1:38" ht="15.75">
      <c r="A308" s="55" t="s">
        <v>226</v>
      </c>
      <c r="B308" s="62" t="s">
        <v>5</v>
      </c>
      <c r="C308" s="63" t="s">
        <v>55</v>
      </c>
      <c r="D308" s="58"/>
      <c r="E308" s="58"/>
      <c r="F308" s="58">
        <v>39</v>
      </c>
      <c r="G308" s="58"/>
      <c r="H308" s="58"/>
      <c r="I308" s="58"/>
      <c r="J308" s="58"/>
      <c r="K308" s="58"/>
      <c r="L308" s="209"/>
      <c r="M308" s="243"/>
      <c r="N308" s="58"/>
      <c r="O308" s="58"/>
      <c r="P308" s="58"/>
      <c r="Q308" s="58"/>
      <c r="R308" s="58"/>
      <c r="S308" s="58"/>
      <c r="T308" s="58"/>
      <c r="U308" s="58"/>
      <c r="V308" s="59"/>
      <c r="W308" s="58"/>
      <c r="X308" s="61"/>
      <c r="Y308" s="53">
        <f>COUNT(D308:W308)</f>
        <v>1</v>
      </c>
      <c r="Z308" s="54">
        <f>IF(Y308=0,0,AVERAGE(D308:W308))</f>
        <v>39</v>
      </c>
      <c r="AA308" s="54">
        <f>IF(Y308=0,0,IF(Y308&gt;7,AVERAGE(LARGE(D308:W308,{1,2,3,4,5,6,7,8})),0))</f>
        <v>0</v>
      </c>
      <c r="AB308" s="54">
        <f>IF(Y308=0,0,IF(Y308&gt;7,SUM(LARGE(D308:W308,{1,2,3,4,5,6,7,8})),0))</f>
        <v>0</v>
      </c>
      <c r="AD308" s="193"/>
      <c r="AE308" s="193"/>
      <c r="AF308" s="193"/>
      <c r="AG308" s="193"/>
      <c r="AH308" s="193"/>
      <c r="AI308" s="193"/>
      <c r="AJ308" s="193"/>
      <c r="AK308" s="193"/>
      <c r="AL308" s="193"/>
    </row>
    <row r="309" spans="1:38" ht="15.75">
      <c r="A309" s="55" t="s">
        <v>79</v>
      </c>
      <c r="B309" s="62" t="s">
        <v>5</v>
      </c>
      <c r="C309" s="63" t="s">
        <v>55</v>
      </c>
      <c r="D309" s="58"/>
      <c r="E309" s="58"/>
      <c r="F309" s="58">
        <v>38</v>
      </c>
      <c r="G309" s="58"/>
      <c r="H309" s="58"/>
      <c r="I309" s="58"/>
      <c r="J309" s="58"/>
      <c r="K309" s="58"/>
      <c r="L309" s="209"/>
      <c r="M309" s="243"/>
      <c r="N309" s="58"/>
      <c r="O309" s="58"/>
      <c r="P309" s="58"/>
      <c r="Q309" s="58"/>
      <c r="R309" s="58"/>
      <c r="S309" s="58"/>
      <c r="T309" s="58"/>
      <c r="U309" s="58"/>
      <c r="V309" s="59"/>
      <c r="W309" s="58"/>
      <c r="X309" s="61"/>
      <c r="Y309" s="53">
        <f>COUNT(D309:W309)</f>
        <v>1</v>
      </c>
      <c r="Z309" s="54">
        <f>IF(Y309=0,0,AVERAGE(D309:W309))</f>
        <v>38</v>
      </c>
      <c r="AA309" s="54">
        <f>IF(Y309=0,0,IF(Y309&gt;7,AVERAGE(LARGE(D309:W309,{1,2,3,4,5,6,7,8})),0))</f>
        <v>0</v>
      </c>
      <c r="AB309" s="54">
        <f>IF(Y309=0,0,IF(Y309&gt;7,SUM(LARGE(D309:W309,{1,2,3,4,5,6,7,8})),0))</f>
        <v>0</v>
      </c>
      <c r="AD309" s="193"/>
      <c r="AE309" s="193"/>
      <c r="AF309" s="193"/>
      <c r="AG309" s="193"/>
      <c r="AH309" s="193"/>
      <c r="AI309" s="193"/>
      <c r="AJ309" s="193"/>
      <c r="AK309" s="193"/>
      <c r="AL309" s="193"/>
    </row>
    <row r="310" spans="1:38" ht="15.75">
      <c r="A310" s="55" t="s">
        <v>259</v>
      </c>
      <c r="B310" s="62" t="s">
        <v>5</v>
      </c>
      <c r="C310" s="63" t="s">
        <v>55</v>
      </c>
      <c r="D310" s="58"/>
      <c r="E310" s="58"/>
      <c r="F310" s="58"/>
      <c r="G310" s="58"/>
      <c r="H310" s="58"/>
      <c r="I310" s="58">
        <v>35</v>
      </c>
      <c r="J310" s="58"/>
      <c r="K310" s="58"/>
      <c r="L310" s="209"/>
      <c r="M310" s="243"/>
      <c r="N310" s="58"/>
      <c r="O310" s="58"/>
      <c r="P310" s="58"/>
      <c r="Q310" s="58"/>
      <c r="R310" s="58"/>
      <c r="S310" s="58"/>
      <c r="T310" s="58"/>
      <c r="U310" s="58"/>
      <c r="V310" s="59"/>
      <c r="W310" s="58"/>
      <c r="X310" s="61"/>
      <c r="Y310" s="53">
        <f>COUNT(D310:W310)</f>
        <v>1</v>
      </c>
      <c r="Z310" s="54">
        <f>IF(Y310=0,0,AVERAGE(D310:W310))</f>
        <v>35</v>
      </c>
      <c r="AA310" s="54">
        <f>IF(Y310=0,0,IF(Y310&gt;7,AVERAGE(LARGE(D310:W310,{1,2,3,4,5,6,7,8})),0))</f>
        <v>0</v>
      </c>
      <c r="AB310" s="54">
        <f>IF(Y310=0,0,IF(Y310&gt;7,SUM(LARGE(D310:W310,{1,2,3,4,5,6,7,8})),0))</f>
        <v>0</v>
      </c>
      <c r="AD310" s="193"/>
      <c r="AE310" s="193"/>
      <c r="AF310" s="193"/>
      <c r="AG310" s="193"/>
      <c r="AH310" s="193"/>
      <c r="AI310" s="193"/>
      <c r="AJ310" s="193"/>
      <c r="AK310" s="193"/>
      <c r="AL310" s="193"/>
    </row>
    <row r="311" spans="1:38" ht="15.75">
      <c r="A311" s="267" t="s">
        <v>206</v>
      </c>
      <c r="B311" s="265" t="s">
        <v>5</v>
      </c>
      <c r="C311" s="268" t="s">
        <v>55</v>
      </c>
      <c r="D311" s="67"/>
      <c r="E311" s="67"/>
      <c r="F311" s="67"/>
      <c r="G311" s="67"/>
      <c r="H311" s="67"/>
      <c r="I311" s="67"/>
      <c r="J311" s="67"/>
      <c r="K311" s="58"/>
      <c r="L311" s="210"/>
      <c r="M311" s="244"/>
      <c r="N311" s="67"/>
      <c r="O311" s="67"/>
      <c r="P311" s="269">
        <v>18</v>
      </c>
      <c r="Q311" s="67"/>
      <c r="R311" s="67"/>
      <c r="S311" s="67"/>
      <c r="T311" s="67"/>
      <c r="U311" s="67"/>
      <c r="V311" s="68"/>
      <c r="W311" s="67"/>
      <c r="X311" s="60"/>
      <c r="Y311" s="53">
        <f>COUNT(D311:W311)</f>
        <v>1</v>
      </c>
      <c r="Z311" s="54">
        <f>IF(Y311=0,0,AVERAGE(D311:W311))</f>
        <v>18</v>
      </c>
      <c r="AA311" s="54">
        <f>IF(Y311=0,0,IF(Y311&gt;7,AVERAGE(LARGE(D311:W311,{1,2,3,4,5,6,7,8})),0))</f>
        <v>0</v>
      </c>
      <c r="AB311" s="54">
        <f>IF(Y311=0,0,IF(Y311&gt;7,SUM(LARGE(D311:W311,{1,2,3,4,5,6,7,8})),0))</f>
        <v>0</v>
      </c>
      <c r="AD311" s="193"/>
      <c r="AE311" s="193"/>
      <c r="AF311" s="193"/>
      <c r="AG311" s="193"/>
      <c r="AH311" s="193"/>
      <c r="AI311" s="193"/>
      <c r="AJ311" s="193"/>
      <c r="AK311" s="193"/>
      <c r="AL311" s="193"/>
    </row>
    <row r="312" spans="1:38" ht="15.75">
      <c r="A312" s="55" t="s">
        <v>182</v>
      </c>
      <c r="B312" s="62" t="s">
        <v>9</v>
      </c>
      <c r="C312" s="63" t="s">
        <v>55</v>
      </c>
      <c r="D312" s="58"/>
      <c r="E312" s="58">
        <v>41</v>
      </c>
      <c r="F312" s="58"/>
      <c r="G312" s="58">
        <v>34</v>
      </c>
      <c r="H312" s="58">
        <v>43</v>
      </c>
      <c r="I312" s="58">
        <v>41</v>
      </c>
      <c r="J312" s="58">
        <v>40</v>
      </c>
      <c r="K312" s="58"/>
      <c r="L312" s="209">
        <v>37</v>
      </c>
      <c r="M312" s="243"/>
      <c r="N312" s="58"/>
      <c r="O312" s="58"/>
      <c r="P312" s="58"/>
      <c r="Q312" s="58">
        <v>40</v>
      </c>
      <c r="R312" s="58"/>
      <c r="S312" s="58"/>
      <c r="T312" s="58"/>
      <c r="U312" s="58"/>
      <c r="V312" s="59">
        <v>42</v>
      </c>
      <c r="W312" s="58"/>
      <c r="X312" s="61"/>
      <c r="Y312" s="53">
        <f>COUNT(D312:W312)</f>
        <v>8</v>
      </c>
      <c r="Z312" s="54">
        <f>IF(Y312=0,0,AVERAGE(D312:W312))</f>
        <v>39.75</v>
      </c>
      <c r="AA312" s="54">
        <f>IF(Y312=0,0,IF(Y312&gt;7,AVERAGE(LARGE(D312:W312,{1,2,3,4,5,6,7,8})),0))</f>
        <v>39.75</v>
      </c>
      <c r="AB312" s="54">
        <f>IF(Y312=0,0,IF(Y312&gt;7,SUM(LARGE(D312:W312,{1,2,3,4,5,6,7,8})),0))</f>
        <v>318</v>
      </c>
      <c r="AD312" s="193"/>
      <c r="AE312" s="193"/>
      <c r="AF312" s="193"/>
      <c r="AG312" s="193"/>
      <c r="AH312" s="193"/>
      <c r="AI312" s="193"/>
      <c r="AJ312" s="193"/>
      <c r="AK312" s="193"/>
      <c r="AL312" s="193"/>
    </row>
    <row r="313" spans="1:38" ht="15.75">
      <c r="A313" s="55" t="s">
        <v>324</v>
      </c>
      <c r="B313" s="62" t="s">
        <v>9</v>
      </c>
      <c r="C313" s="63" t="s">
        <v>55</v>
      </c>
      <c r="D313" s="58">
        <v>41</v>
      </c>
      <c r="E313" s="58">
        <v>34</v>
      </c>
      <c r="F313" s="58">
        <v>34</v>
      </c>
      <c r="G313" s="58">
        <v>36</v>
      </c>
      <c r="H313" s="58"/>
      <c r="I313" s="58">
        <v>37</v>
      </c>
      <c r="J313" s="58">
        <v>42</v>
      </c>
      <c r="K313" s="58"/>
      <c r="L313" s="209">
        <v>43</v>
      </c>
      <c r="M313" s="243">
        <v>40</v>
      </c>
      <c r="N313" s="58">
        <v>38</v>
      </c>
      <c r="O313" s="58">
        <v>26</v>
      </c>
      <c r="P313" s="58"/>
      <c r="Q313" s="58">
        <v>25</v>
      </c>
      <c r="R313" s="58"/>
      <c r="S313" s="58"/>
      <c r="T313" s="58"/>
      <c r="U313" s="58"/>
      <c r="V313" s="59">
        <v>40</v>
      </c>
      <c r="W313" s="58"/>
      <c r="X313" s="61"/>
      <c r="Y313" s="53">
        <f>COUNT(D313:W313)</f>
        <v>12</v>
      </c>
      <c r="Z313" s="54">
        <f>IF(Y313=0,0,AVERAGE(D313:W313))</f>
        <v>36.333333333333336</v>
      </c>
      <c r="AA313" s="54">
        <f>IF(Y313=0,0,IF(Y313&gt;7,AVERAGE(LARGE(D313:W313,{1,2,3,4,5,6,7,8})),0))</f>
        <v>39.625</v>
      </c>
      <c r="AB313" s="54">
        <f>IF(Y313=0,0,IF(Y313&gt;7,SUM(LARGE(D313:W313,{1,2,3,4,5,6,7,8})),0))</f>
        <v>317</v>
      </c>
      <c r="AD313" s="193"/>
      <c r="AE313" s="193"/>
      <c r="AF313" s="193"/>
      <c r="AG313" s="193"/>
      <c r="AH313" s="193"/>
      <c r="AI313" s="193"/>
      <c r="AJ313" s="193"/>
      <c r="AK313" s="193"/>
      <c r="AL313" s="193"/>
    </row>
    <row r="314" spans="1:38" ht="15.75">
      <c r="A314" s="55" t="s">
        <v>96</v>
      </c>
      <c r="B314" s="62" t="s">
        <v>9</v>
      </c>
      <c r="C314" s="63" t="s">
        <v>55</v>
      </c>
      <c r="D314" s="58"/>
      <c r="E314" s="58"/>
      <c r="F314" s="58"/>
      <c r="G314" s="58">
        <v>37</v>
      </c>
      <c r="H314" s="58"/>
      <c r="I314" s="58">
        <v>40</v>
      </c>
      <c r="J314" s="58">
        <v>36</v>
      </c>
      <c r="K314" s="58"/>
      <c r="L314" s="209">
        <v>34</v>
      </c>
      <c r="M314" s="243">
        <v>36</v>
      </c>
      <c r="N314" s="58"/>
      <c r="O314" s="58">
        <v>36</v>
      </c>
      <c r="P314" s="58"/>
      <c r="Q314" s="58">
        <v>32</v>
      </c>
      <c r="R314" s="58"/>
      <c r="S314" s="58"/>
      <c r="T314" s="58"/>
      <c r="U314" s="58"/>
      <c r="V314" s="59"/>
      <c r="W314" s="58"/>
      <c r="X314" s="61"/>
      <c r="Y314" s="53">
        <f>COUNT(D314:W314)</f>
        <v>7</v>
      </c>
      <c r="Z314" s="54">
        <f>IF(Y314=0,0,AVERAGE(D314:W314))</f>
        <v>35.857142857142854</v>
      </c>
      <c r="AA314" s="54">
        <f>IF(Y314=0,0,IF(Y314&gt;7,AVERAGE(LARGE(D314:W314,{1,2,3,4,5,6,7,8})),0))</f>
        <v>0</v>
      </c>
      <c r="AB314" s="54">
        <f>IF(Y314=0,0,IF(Y314&gt;7,SUM(LARGE(D314:W314,{1,2,3,4,5,6,7,8})),0))</f>
        <v>0</v>
      </c>
      <c r="AD314" s="193"/>
      <c r="AE314" s="193"/>
      <c r="AF314" s="193"/>
      <c r="AG314" s="193"/>
      <c r="AH314" s="193"/>
      <c r="AI314" s="193"/>
      <c r="AJ314" s="193"/>
      <c r="AK314" s="193"/>
      <c r="AL314" s="193"/>
    </row>
    <row r="315" spans="1:38" ht="15.75">
      <c r="A315" s="55" t="s">
        <v>216</v>
      </c>
      <c r="B315" s="62" t="s">
        <v>9</v>
      </c>
      <c r="C315" s="63" t="s">
        <v>55</v>
      </c>
      <c r="D315" s="58"/>
      <c r="E315" s="58"/>
      <c r="F315" s="58"/>
      <c r="G315" s="58"/>
      <c r="H315" s="58"/>
      <c r="I315" s="58">
        <v>45</v>
      </c>
      <c r="J315" s="58">
        <v>42</v>
      </c>
      <c r="K315" s="58"/>
      <c r="L315" s="209"/>
      <c r="M315" s="243">
        <v>41</v>
      </c>
      <c r="N315" s="58"/>
      <c r="O315" s="58"/>
      <c r="P315" s="58"/>
      <c r="Q315" s="58"/>
      <c r="R315" s="58"/>
      <c r="S315" s="58"/>
      <c r="T315" s="58"/>
      <c r="U315" s="58"/>
      <c r="V315" s="59">
        <v>41</v>
      </c>
      <c r="W315" s="58">
        <v>43</v>
      </c>
      <c r="X315" s="61"/>
      <c r="Y315" s="53">
        <f>COUNT(D315:W315)</f>
        <v>5</v>
      </c>
      <c r="Z315" s="54">
        <f>IF(Y315=0,0,AVERAGE(D315:W315))</f>
        <v>42.4</v>
      </c>
      <c r="AA315" s="54">
        <f>IF(Y315=0,0,IF(Y315&gt;7,AVERAGE(LARGE(D315:W315,{1,2,3,4,5,6,7,8})),0))</f>
        <v>0</v>
      </c>
      <c r="AB315" s="54">
        <f>IF(Y315=0,0,IF(Y315&gt;7,SUM(LARGE(D315:W315,{1,2,3,4,5,6,7,8})),0))</f>
        <v>0</v>
      </c>
      <c r="AD315" s="193"/>
      <c r="AE315" s="193"/>
      <c r="AF315" s="193"/>
      <c r="AG315" s="193"/>
      <c r="AH315" s="193"/>
      <c r="AI315" s="193"/>
      <c r="AJ315" s="193"/>
      <c r="AK315" s="193"/>
      <c r="AL315" s="193"/>
    </row>
    <row r="316" spans="1:38" ht="15.75">
      <c r="A316" s="55" t="s">
        <v>477</v>
      </c>
      <c r="B316" s="62" t="s">
        <v>9</v>
      </c>
      <c r="C316" s="63" t="s">
        <v>55</v>
      </c>
      <c r="D316" s="58"/>
      <c r="E316" s="58"/>
      <c r="F316" s="58"/>
      <c r="G316" s="58"/>
      <c r="H316" s="58"/>
      <c r="I316" s="58">
        <v>36</v>
      </c>
      <c r="J316" s="58">
        <v>39</v>
      </c>
      <c r="K316" s="58"/>
      <c r="L316" s="209"/>
      <c r="M316" s="243">
        <v>41</v>
      </c>
      <c r="N316" s="58"/>
      <c r="O316" s="58"/>
      <c r="P316" s="58"/>
      <c r="Q316" s="58">
        <v>33</v>
      </c>
      <c r="R316" s="58"/>
      <c r="S316" s="58"/>
      <c r="T316" s="58"/>
      <c r="U316" s="58"/>
      <c r="V316" s="59">
        <v>36</v>
      </c>
      <c r="W316" s="58"/>
      <c r="X316" s="61"/>
      <c r="Y316" s="53">
        <f>COUNT(D316:W316)</f>
        <v>5</v>
      </c>
      <c r="Z316" s="54">
        <f>IF(Y316=0,0,AVERAGE(D316:W316))</f>
        <v>37</v>
      </c>
      <c r="AA316" s="54">
        <f>IF(Y316=0,0,IF(Y316&gt;7,AVERAGE(LARGE(D316:W316,{1,2,3,4,5,6,7,8})),0))</f>
        <v>0</v>
      </c>
      <c r="AB316" s="54">
        <f>IF(Y316=0,0,IF(Y316&gt;7,SUM(LARGE(D316:W316,{1,2,3,4,5,6,7,8})),0))</f>
        <v>0</v>
      </c>
      <c r="AD316" s="193"/>
      <c r="AE316" s="193"/>
      <c r="AF316" s="193"/>
      <c r="AG316" s="193"/>
      <c r="AH316" s="193"/>
      <c r="AI316" s="193"/>
      <c r="AJ316" s="193"/>
      <c r="AK316" s="193"/>
      <c r="AL316" s="193"/>
    </row>
    <row r="317" spans="1:38" ht="15.75">
      <c r="A317" s="55" t="s">
        <v>195</v>
      </c>
      <c r="B317" s="62" t="s">
        <v>9</v>
      </c>
      <c r="C317" s="63" t="s">
        <v>55</v>
      </c>
      <c r="D317" s="58"/>
      <c r="E317" s="58"/>
      <c r="F317" s="58">
        <v>35</v>
      </c>
      <c r="G317" s="58"/>
      <c r="H317" s="58"/>
      <c r="I317" s="58">
        <v>36</v>
      </c>
      <c r="J317" s="58"/>
      <c r="K317" s="58"/>
      <c r="L317" s="209"/>
      <c r="M317" s="243"/>
      <c r="N317" s="58"/>
      <c r="O317" s="58"/>
      <c r="P317" s="58"/>
      <c r="Q317" s="58"/>
      <c r="R317" s="58"/>
      <c r="S317" s="58"/>
      <c r="T317" s="58"/>
      <c r="U317" s="58"/>
      <c r="V317" s="59">
        <v>37</v>
      </c>
      <c r="W317" s="58">
        <v>35</v>
      </c>
      <c r="X317" s="61"/>
      <c r="Y317" s="53">
        <f>COUNT(D317:W317)</f>
        <v>4</v>
      </c>
      <c r="Z317" s="54">
        <f>IF(Y317=0,0,AVERAGE(D317:W317))</f>
        <v>35.75</v>
      </c>
      <c r="AA317" s="54">
        <f>IF(Y317=0,0,IF(Y317&gt;7,AVERAGE(LARGE(D317:W317,{1,2,3,4,5,6,7,8})),0))</f>
        <v>0</v>
      </c>
      <c r="AB317" s="54">
        <f>IF(Y317=0,0,IF(Y317&gt;7,SUM(LARGE(D317:W317,{1,2,3,4,5,6,7,8})),0))</f>
        <v>0</v>
      </c>
      <c r="AD317" s="193"/>
      <c r="AE317" s="193"/>
      <c r="AF317" s="193"/>
      <c r="AG317" s="193"/>
      <c r="AH317" s="193"/>
      <c r="AI317" s="193"/>
      <c r="AJ317" s="193"/>
      <c r="AK317" s="193"/>
      <c r="AL317" s="193"/>
    </row>
    <row r="318" spans="1:38" ht="15.75">
      <c r="A318" s="55" t="s">
        <v>299</v>
      </c>
      <c r="B318" s="62" t="s">
        <v>9</v>
      </c>
      <c r="C318" s="63" t="s">
        <v>55</v>
      </c>
      <c r="D318" s="58"/>
      <c r="E318" s="58"/>
      <c r="F318" s="58"/>
      <c r="G318" s="58"/>
      <c r="H318" s="58"/>
      <c r="I318" s="58"/>
      <c r="J318" s="58"/>
      <c r="K318" s="58"/>
      <c r="L318" s="209">
        <v>41</v>
      </c>
      <c r="M318" s="243"/>
      <c r="N318" s="58"/>
      <c r="O318" s="58"/>
      <c r="P318" s="58"/>
      <c r="Q318" s="58"/>
      <c r="R318" s="58"/>
      <c r="S318" s="58"/>
      <c r="T318" s="58"/>
      <c r="U318" s="58"/>
      <c r="V318" s="59">
        <v>39</v>
      </c>
      <c r="W318" s="58"/>
      <c r="X318" s="61"/>
      <c r="Y318" s="53">
        <f>COUNT(D318:W318)</f>
        <v>2</v>
      </c>
      <c r="Z318" s="54">
        <f>IF(Y318=0,0,AVERAGE(D318:W318))</f>
        <v>40</v>
      </c>
      <c r="AA318" s="54">
        <f>IF(Y318=0,0,IF(Y318&gt;7,AVERAGE(LARGE(D318:W318,{1,2,3,4,5,6,7,8})),0))</f>
        <v>0</v>
      </c>
      <c r="AB318" s="54">
        <f>IF(Y318=0,0,IF(Y318&gt;7,SUM(LARGE(D318:W318,{1,2,3,4,5,6,7,8})),0))</f>
        <v>0</v>
      </c>
      <c r="AD318" s="193"/>
      <c r="AE318" s="193"/>
      <c r="AF318" s="193"/>
      <c r="AG318" s="193"/>
      <c r="AH318" s="193"/>
      <c r="AI318" s="193"/>
      <c r="AJ318" s="193"/>
      <c r="AK318" s="193"/>
      <c r="AL318" s="193"/>
    </row>
    <row r="319" spans="1:38" ht="15.75">
      <c r="A319" s="55" t="s">
        <v>373</v>
      </c>
      <c r="B319" s="62" t="s">
        <v>4</v>
      </c>
      <c r="C319" s="63" t="s">
        <v>55</v>
      </c>
      <c r="D319" s="58">
        <v>37</v>
      </c>
      <c r="E319" s="58">
        <v>40</v>
      </c>
      <c r="F319" s="58">
        <v>42</v>
      </c>
      <c r="G319" s="58">
        <v>42</v>
      </c>
      <c r="H319" s="58">
        <v>39</v>
      </c>
      <c r="I319" s="58">
        <v>39</v>
      </c>
      <c r="J319" s="58">
        <v>25</v>
      </c>
      <c r="K319" s="58"/>
      <c r="L319" s="209"/>
      <c r="M319" s="243"/>
      <c r="N319" s="58">
        <v>40</v>
      </c>
      <c r="O319" s="58">
        <v>32</v>
      </c>
      <c r="P319" s="58">
        <v>37</v>
      </c>
      <c r="Q319" s="58">
        <v>43</v>
      </c>
      <c r="R319" s="58"/>
      <c r="S319" s="58"/>
      <c r="T319" s="58"/>
      <c r="U319" s="58"/>
      <c r="V319" s="59"/>
      <c r="W319" s="58"/>
      <c r="X319" s="61"/>
      <c r="Y319" s="53">
        <f>COUNT(D319:W319)</f>
        <v>11</v>
      </c>
      <c r="Z319" s="54">
        <f>IF(Y319=0,0,AVERAGE(D319:W319))</f>
        <v>37.81818181818182</v>
      </c>
      <c r="AA319" s="54">
        <f>IF(Y319=0,0,IF(Y319&gt;7,AVERAGE(LARGE(D319:W319,{1,2,3,4,5,6,7,8})),0))</f>
        <v>40.25</v>
      </c>
      <c r="AB319" s="54">
        <f>IF(Y319=0,0,IF(Y319&gt;7,SUM(LARGE(D319:W319,{1,2,3,4,5,6,7,8})),0))</f>
        <v>322</v>
      </c>
      <c r="AD319" s="193"/>
      <c r="AE319" s="193"/>
      <c r="AF319" s="193"/>
      <c r="AG319" s="193"/>
      <c r="AH319" s="193"/>
      <c r="AI319" s="193"/>
      <c r="AJ319" s="193"/>
      <c r="AK319" s="193"/>
      <c r="AL319" s="193"/>
    </row>
    <row r="320" spans="1:38" ht="15.75">
      <c r="A320" s="55" t="s">
        <v>160</v>
      </c>
      <c r="B320" s="62" t="s">
        <v>4</v>
      </c>
      <c r="C320" s="57" t="s">
        <v>55</v>
      </c>
      <c r="D320" s="58">
        <v>33</v>
      </c>
      <c r="E320" s="58">
        <v>36</v>
      </c>
      <c r="F320" s="58">
        <v>34</v>
      </c>
      <c r="G320" s="58">
        <v>35</v>
      </c>
      <c r="H320" s="58">
        <v>36</v>
      </c>
      <c r="I320" s="58">
        <v>37</v>
      </c>
      <c r="J320" s="58"/>
      <c r="K320" s="58"/>
      <c r="L320" s="209">
        <v>30</v>
      </c>
      <c r="M320" s="243">
        <v>39</v>
      </c>
      <c r="N320" s="58">
        <v>35</v>
      </c>
      <c r="O320" s="58">
        <v>36</v>
      </c>
      <c r="P320" s="58">
        <v>36</v>
      </c>
      <c r="Q320" s="58"/>
      <c r="R320" s="58"/>
      <c r="S320" s="58"/>
      <c r="T320" s="58"/>
      <c r="U320" s="58"/>
      <c r="V320" s="59"/>
      <c r="W320" s="58"/>
      <c r="X320" s="61"/>
      <c r="Y320" s="53">
        <f>COUNT(D320:W320)</f>
        <v>11</v>
      </c>
      <c r="Z320" s="54">
        <f>IF(Y320=0,0,AVERAGE(D320:W320))</f>
        <v>35.18181818181818</v>
      </c>
      <c r="AA320" s="54">
        <f>IF(Y320=0,0,IF(Y320&gt;7,AVERAGE(LARGE(D320:W320,{1,2,3,4,5,6,7,8})),0))</f>
        <v>36.25</v>
      </c>
      <c r="AB320" s="54">
        <f>IF(Y320=0,0,IF(Y320&gt;7,SUM(LARGE(D320:W320,{1,2,3,4,5,6,7,8})),0))</f>
        <v>290</v>
      </c>
      <c r="AD320" s="193"/>
      <c r="AE320" s="193"/>
      <c r="AF320" s="193"/>
      <c r="AG320" s="193"/>
      <c r="AH320" s="193"/>
      <c r="AI320" s="193"/>
      <c r="AJ320" s="193"/>
      <c r="AK320" s="193"/>
      <c r="AL320" s="193"/>
    </row>
    <row r="321" spans="1:38" ht="15.75">
      <c r="A321" s="70" t="s">
        <v>166</v>
      </c>
      <c r="B321" s="50" t="s">
        <v>4</v>
      </c>
      <c r="C321" s="73" t="s">
        <v>55</v>
      </c>
      <c r="D321" s="58">
        <v>26</v>
      </c>
      <c r="E321" s="58"/>
      <c r="F321" s="58">
        <v>33</v>
      </c>
      <c r="G321" s="58">
        <v>24</v>
      </c>
      <c r="H321" s="58">
        <v>26</v>
      </c>
      <c r="I321" s="58"/>
      <c r="J321" s="58"/>
      <c r="K321" s="58"/>
      <c r="L321" s="209">
        <v>31</v>
      </c>
      <c r="M321" s="243">
        <v>24</v>
      </c>
      <c r="N321" s="58">
        <v>31</v>
      </c>
      <c r="O321" s="58">
        <v>18</v>
      </c>
      <c r="P321" s="58"/>
      <c r="Q321" s="58"/>
      <c r="R321" s="58"/>
      <c r="S321" s="58"/>
      <c r="T321" s="58"/>
      <c r="U321" s="58"/>
      <c r="V321" s="59"/>
      <c r="W321" s="58"/>
      <c r="X321" s="61"/>
      <c r="Y321" s="53">
        <f>COUNT(D321:W321)</f>
        <v>8</v>
      </c>
      <c r="Z321" s="54">
        <f>IF(Y321=0,0,AVERAGE(D321:W321))</f>
        <v>26.625</v>
      </c>
      <c r="AA321" s="54">
        <f>IF(Y321=0,0,IF(Y321&gt;7,AVERAGE(LARGE(D321:W321,{1,2,3,4,5,6,7,8})),0))</f>
        <v>26.625</v>
      </c>
      <c r="AB321" s="54">
        <f>IF(Y321=0,0,IF(Y321&gt;7,SUM(LARGE(D321:W321,{1,2,3,4,5,6,7,8})),0))</f>
        <v>213</v>
      </c>
      <c r="AD321" s="193"/>
      <c r="AE321" s="193"/>
      <c r="AF321" s="193"/>
      <c r="AG321" s="193"/>
      <c r="AH321" s="193"/>
      <c r="AI321" s="193"/>
      <c r="AJ321" s="193"/>
      <c r="AK321" s="193"/>
      <c r="AL321" s="193"/>
    </row>
    <row r="322" spans="1:38" ht="15.75">
      <c r="A322" s="55" t="s">
        <v>199</v>
      </c>
      <c r="B322" s="62" t="s">
        <v>4</v>
      </c>
      <c r="C322" s="63" t="s">
        <v>55</v>
      </c>
      <c r="D322" s="58"/>
      <c r="E322" s="58">
        <v>36</v>
      </c>
      <c r="F322" s="58">
        <v>31</v>
      </c>
      <c r="G322" s="58">
        <v>37</v>
      </c>
      <c r="H322" s="58">
        <v>40</v>
      </c>
      <c r="I322" s="58"/>
      <c r="J322" s="58"/>
      <c r="K322" s="58"/>
      <c r="L322" s="209"/>
      <c r="M322" s="243"/>
      <c r="N322" s="58"/>
      <c r="O322" s="58">
        <v>36</v>
      </c>
      <c r="P322" s="58"/>
      <c r="Q322" s="58"/>
      <c r="R322" s="58"/>
      <c r="S322" s="58"/>
      <c r="T322" s="58"/>
      <c r="U322" s="58"/>
      <c r="V322" s="59"/>
      <c r="W322" s="58"/>
      <c r="X322" s="61"/>
      <c r="Y322" s="53">
        <f>COUNT(D322:W322)</f>
        <v>5</v>
      </c>
      <c r="Z322" s="54">
        <f>IF(Y322=0,0,AVERAGE(D322:W322))</f>
        <v>36</v>
      </c>
      <c r="AA322" s="54">
        <f>IF(Y322=0,0,IF(Y322&gt;7,AVERAGE(LARGE(D322:W322,{1,2,3,4,5,6,7,8})),0))</f>
        <v>0</v>
      </c>
      <c r="AB322" s="54">
        <f>IF(Y322=0,0,IF(Y322&gt;7,SUM(LARGE(D322:W322,{1,2,3,4,5,6,7,8})),0))</f>
        <v>0</v>
      </c>
      <c r="AD322" s="193"/>
      <c r="AE322" s="193"/>
      <c r="AF322" s="193"/>
      <c r="AG322" s="193"/>
      <c r="AH322" s="193"/>
      <c r="AI322" s="193"/>
      <c r="AJ322" s="193"/>
      <c r="AK322" s="193"/>
      <c r="AL322" s="193"/>
    </row>
    <row r="323" spans="1:38" ht="15.75">
      <c r="A323" s="55" t="s">
        <v>249</v>
      </c>
      <c r="B323" s="62" t="s">
        <v>4</v>
      </c>
      <c r="C323" s="63" t="s">
        <v>55</v>
      </c>
      <c r="D323" s="58"/>
      <c r="E323" s="58">
        <v>42</v>
      </c>
      <c r="F323" s="58"/>
      <c r="G323" s="58"/>
      <c r="H323" s="58"/>
      <c r="I323" s="58"/>
      <c r="J323" s="58"/>
      <c r="K323" s="58"/>
      <c r="L323" s="209"/>
      <c r="M323" s="243">
        <v>42</v>
      </c>
      <c r="N323" s="58"/>
      <c r="O323" s="58"/>
      <c r="P323" s="58"/>
      <c r="Q323" s="58"/>
      <c r="R323" s="58"/>
      <c r="S323" s="58"/>
      <c r="T323" s="58"/>
      <c r="U323" s="58"/>
      <c r="V323" s="59"/>
      <c r="W323" s="58"/>
      <c r="X323" s="61"/>
      <c r="Y323" s="53">
        <f>COUNT(D323:W323)</f>
        <v>2</v>
      </c>
      <c r="Z323" s="54">
        <f>IF(Y323=0,0,AVERAGE(D323:W323))</f>
        <v>42</v>
      </c>
      <c r="AA323" s="54">
        <f>IF(Y323=0,0,IF(Y323&gt;7,AVERAGE(LARGE(D323:W323,{1,2,3,4,5,6,7,8})),0))</f>
        <v>0</v>
      </c>
      <c r="AB323" s="54">
        <f>IF(Y323=0,0,IF(Y323&gt;7,SUM(LARGE(D323:W323,{1,2,3,4,5,6,7,8})),0))</f>
        <v>0</v>
      </c>
      <c r="AD323" s="193"/>
      <c r="AE323" s="193"/>
      <c r="AF323" s="193"/>
      <c r="AG323" s="193"/>
      <c r="AH323" s="193"/>
      <c r="AI323" s="193"/>
      <c r="AJ323" s="193"/>
      <c r="AK323" s="193"/>
      <c r="AL323" s="193"/>
    </row>
    <row r="324" spans="1:38" ht="15.75">
      <c r="A324" s="55" t="s">
        <v>108</v>
      </c>
      <c r="B324" s="62" t="s">
        <v>4</v>
      </c>
      <c r="C324" s="63" t="s">
        <v>55</v>
      </c>
      <c r="D324" s="58">
        <v>41</v>
      </c>
      <c r="E324" s="58"/>
      <c r="F324" s="58"/>
      <c r="G324" s="58"/>
      <c r="H324" s="58"/>
      <c r="I324" s="58"/>
      <c r="J324" s="58"/>
      <c r="K324" s="58"/>
      <c r="L324" s="209"/>
      <c r="M324" s="243"/>
      <c r="N324" s="58"/>
      <c r="O324" s="58"/>
      <c r="P324" s="58"/>
      <c r="Q324" s="58">
        <v>33</v>
      </c>
      <c r="R324" s="58"/>
      <c r="S324" s="58"/>
      <c r="T324" s="58"/>
      <c r="U324" s="58"/>
      <c r="V324" s="59"/>
      <c r="W324" s="58"/>
      <c r="X324" s="60"/>
      <c r="Y324" s="53">
        <f>COUNT(D324:W324)</f>
        <v>2</v>
      </c>
      <c r="Z324" s="54">
        <f>IF(Y324=0,0,AVERAGE(D324:W324))</f>
        <v>37</v>
      </c>
      <c r="AA324" s="54">
        <f>IF(Y324=0,0,IF(Y324&gt;7,AVERAGE(LARGE(D324:W324,{1,2,3,4,5,6,7,8})),0))</f>
        <v>0</v>
      </c>
      <c r="AB324" s="54">
        <f>IF(Y324=0,0,IF(Y324&gt;7,SUM(LARGE(D324:W324,{1,2,3,4,5,6,7,8})),0))</f>
        <v>0</v>
      </c>
      <c r="AD324" s="193"/>
      <c r="AE324" s="193"/>
      <c r="AF324" s="193"/>
      <c r="AG324" s="193"/>
      <c r="AH324" s="193"/>
      <c r="AI324" s="193"/>
      <c r="AJ324" s="193"/>
      <c r="AK324" s="193"/>
      <c r="AL324" s="193"/>
    </row>
    <row r="325" spans="1:38" ht="15.75">
      <c r="A325" s="55" t="s">
        <v>122</v>
      </c>
      <c r="B325" s="62" t="s">
        <v>4</v>
      </c>
      <c r="C325" s="63" t="s">
        <v>55</v>
      </c>
      <c r="D325" s="58"/>
      <c r="E325" s="58"/>
      <c r="F325" s="58"/>
      <c r="G325" s="58">
        <v>28</v>
      </c>
      <c r="H325" s="58"/>
      <c r="I325" s="58"/>
      <c r="J325" s="58"/>
      <c r="K325" s="58"/>
      <c r="L325" s="209"/>
      <c r="M325" s="243"/>
      <c r="N325" s="58"/>
      <c r="O325" s="58"/>
      <c r="P325" s="58"/>
      <c r="Q325" s="58"/>
      <c r="R325" s="58"/>
      <c r="S325" s="58"/>
      <c r="T325" s="58"/>
      <c r="U325" s="58"/>
      <c r="V325" s="59"/>
      <c r="W325" s="58">
        <v>25</v>
      </c>
      <c r="X325" s="61"/>
      <c r="Y325" s="53">
        <f>COUNT(D325:W325)</f>
        <v>2</v>
      </c>
      <c r="Z325" s="54">
        <f>IF(Y325=0,0,AVERAGE(D325:W325))</f>
        <v>26.5</v>
      </c>
      <c r="AA325" s="54">
        <f>IF(Y325=0,0,IF(Y325&gt;7,AVERAGE(LARGE(D325:W325,{1,2,3,4,5,6,7,8})),0))</f>
        <v>0</v>
      </c>
      <c r="AB325" s="54">
        <f>IF(Y325=0,0,IF(Y325&gt;7,SUM(LARGE(D325:W325,{1,2,3,4,5,6,7,8})),0))</f>
        <v>0</v>
      </c>
      <c r="AD325" s="193"/>
      <c r="AE325" s="193"/>
      <c r="AF325" s="193"/>
      <c r="AG325" s="193"/>
      <c r="AH325" s="193"/>
      <c r="AI325" s="193"/>
      <c r="AJ325" s="193"/>
      <c r="AK325" s="193"/>
      <c r="AL325" s="193"/>
    </row>
    <row r="326" spans="1:38" ht="15.75">
      <c r="A326" s="55" t="s">
        <v>275</v>
      </c>
      <c r="B326" s="62" t="s">
        <v>4</v>
      </c>
      <c r="C326" s="63" t="s">
        <v>55</v>
      </c>
      <c r="D326" s="58"/>
      <c r="E326" s="58"/>
      <c r="F326" s="58"/>
      <c r="G326" s="58">
        <v>24</v>
      </c>
      <c r="H326" s="58"/>
      <c r="I326" s="58"/>
      <c r="J326" s="58"/>
      <c r="K326" s="58"/>
      <c r="L326" s="209"/>
      <c r="M326" s="243"/>
      <c r="N326" s="58"/>
      <c r="O326" s="58"/>
      <c r="P326" s="58">
        <v>27</v>
      </c>
      <c r="Q326" s="58"/>
      <c r="R326" s="58"/>
      <c r="S326" s="58"/>
      <c r="T326" s="58"/>
      <c r="U326" s="58"/>
      <c r="V326" s="59"/>
      <c r="W326" s="58"/>
      <c r="X326" s="61"/>
      <c r="Y326" s="53">
        <f>COUNT(D326:W326)</f>
        <v>2</v>
      </c>
      <c r="Z326" s="54">
        <f>IF(Y326=0,0,AVERAGE(D326:W326))</f>
        <v>25.5</v>
      </c>
      <c r="AA326" s="54">
        <f>IF(Y326=0,0,IF(Y326&gt;7,AVERAGE(LARGE(D326:W326,{1,2,3,4,5,6,7,8})),0))</f>
        <v>0</v>
      </c>
      <c r="AB326" s="54">
        <f>IF(Y326=0,0,IF(Y326&gt;7,SUM(LARGE(D326:W326,{1,2,3,4,5,6,7,8})),0))</f>
        <v>0</v>
      </c>
      <c r="AD326" s="193"/>
      <c r="AE326" s="193"/>
      <c r="AF326" s="193"/>
      <c r="AG326" s="193"/>
      <c r="AH326" s="193"/>
      <c r="AI326" s="193"/>
      <c r="AJ326" s="193"/>
      <c r="AK326" s="193"/>
      <c r="AL326" s="193"/>
    </row>
    <row r="327" spans="1:38" ht="15.75">
      <c r="A327" s="55" t="s">
        <v>343</v>
      </c>
      <c r="B327" s="62" t="s">
        <v>4</v>
      </c>
      <c r="C327" s="57" t="s">
        <v>55</v>
      </c>
      <c r="D327" s="58"/>
      <c r="E327" s="58"/>
      <c r="F327" s="58">
        <v>37</v>
      </c>
      <c r="G327" s="58"/>
      <c r="H327" s="58"/>
      <c r="I327" s="58"/>
      <c r="J327" s="58"/>
      <c r="K327" s="58"/>
      <c r="L327" s="209"/>
      <c r="M327" s="243"/>
      <c r="N327" s="58"/>
      <c r="O327" s="58"/>
      <c r="P327" s="58"/>
      <c r="Q327" s="58"/>
      <c r="R327" s="58"/>
      <c r="S327" s="58"/>
      <c r="T327" s="58"/>
      <c r="U327" s="58"/>
      <c r="V327" s="59"/>
      <c r="W327" s="58"/>
      <c r="X327" s="61"/>
      <c r="Y327" s="53">
        <f>COUNT(D327:W327)</f>
        <v>1</v>
      </c>
      <c r="Z327" s="54">
        <f>IF(Y327=0,0,AVERAGE(D327:W327))</f>
        <v>37</v>
      </c>
      <c r="AA327" s="54">
        <f>IF(Y327=0,0,IF(Y327&gt;7,AVERAGE(LARGE(D327:W327,{1,2,3,4,5,6,7,8})),0))</f>
        <v>0</v>
      </c>
      <c r="AB327" s="54">
        <f>IF(Y327=0,0,IF(Y327&gt;7,SUM(LARGE(D327:W327,{1,2,3,4,5,6,7,8})),0))</f>
        <v>0</v>
      </c>
      <c r="AD327" s="193"/>
      <c r="AE327" s="193"/>
      <c r="AF327" s="193"/>
      <c r="AG327" s="193"/>
      <c r="AH327" s="193"/>
      <c r="AI327" s="193"/>
      <c r="AJ327" s="193"/>
      <c r="AK327" s="193"/>
      <c r="AL327" s="193"/>
    </row>
    <row r="328" spans="1:38" ht="15.75">
      <c r="A328" s="55"/>
      <c r="B328" s="62"/>
      <c r="C328" s="57"/>
      <c r="D328" s="58"/>
      <c r="E328" s="58"/>
      <c r="F328" s="58"/>
      <c r="G328" s="58"/>
      <c r="H328" s="58"/>
      <c r="I328" s="58"/>
      <c r="J328" s="58"/>
      <c r="K328" s="58"/>
      <c r="L328" s="209"/>
      <c r="M328" s="243"/>
      <c r="N328" s="58"/>
      <c r="O328" s="58"/>
      <c r="P328" s="58"/>
      <c r="Q328" s="58"/>
      <c r="R328" s="58"/>
      <c r="S328" s="58"/>
      <c r="T328" s="58"/>
      <c r="U328" s="58"/>
      <c r="V328" s="59"/>
      <c r="W328" s="58"/>
      <c r="X328" s="61"/>
      <c r="Y328" s="53"/>
      <c r="Z328" s="54"/>
      <c r="AA328" s="54"/>
      <c r="AB328" s="54"/>
      <c r="AD328" s="193"/>
      <c r="AE328" s="193"/>
      <c r="AF328" s="193"/>
      <c r="AG328" s="193"/>
      <c r="AH328" s="193"/>
      <c r="AI328" s="193"/>
      <c r="AJ328" s="193"/>
      <c r="AK328" s="193"/>
      <c r="AL328" s="193"/>
    </row>
    <row r="329" spans="1:38" ht="15.75">
      <c r="A329" s="55" t="s">
        <v>438</v>
      </c>
      <c r="B329" s="62" t="s">
        <v>7</v>
      </c>
      <c r="C329" s="63" t="s">
        <v>66</v>
      </c>
      <c r="D329" s="58">
        <v>34</v>
      </c>
      <c r="E329" s="58">
        <v>38</v>
      </c>
      <c r="F329" s="58"/>
      <c r="G329" s="58">
        <v>39</v>
      </c>
      <c r="H329" s="58">
        <v>42</v>
      </c>
      <c r="I329" s="58"/>
      <c r="J329" s="58"/>
      <c r="K329" s="58"/>
      <c r="L329" s="209"/>
      <c r="M329" s="243"/>
      <c r="N329" s="58"/>
      <c r="O329" s="58">
        <v>35</v>
      </c>
      <c r="P329" s="58">
        <v>36</v>
      </c>
      <c r="Q329" s="58"/>
      <c r="R329" s="58"/>
      <c r="S329" s="58"/>
      <c r="T329" s="58"/>
      <c r="U329" s="58"/>
      <c r="V329" s="59">
        <v>39</v>
      </c>
      <c r="W329" s="58">
        <v>41</v>
      </c>
      <c r="X329" s="61"/>
      <c r="Y329" s="53">
        <f>COUNT(D329:W329)</f>
        <v>8</v>
      </c>
      <c r="Z329" s="54">
        <f>IF(Y329=0,0,AVERAGE(D329:W329))</f>
        <v>38</v>
      </c>
      <c r="AA329" s="54">
        <f>IF(Y329=0,0,IF(Y329&gt;7,AVERAGE(LARGE(D329:W329,{1,2,3,4,5,6,7,8})),0))</f>
        <v>38</v>
      </c>
      <c r="AB329" s="54">
        <f>IF(Y329=0,0,IF(Y329&gt;7,SUM(LARGE(D329:W329,{1,2,3,4,5,6,7,8})),0))</f>
        <v>304</v>
      </c>
      <c r="AD329" s="193"/>
      <c r="AE329" s="193"/>
      <c r="AF329" s="193"/>
      <c r="AG329" s="193"/>
      <c r="AH329" s="193"/>
      <c r="AI329" s="193"/>
      <c r="AJ329" s="193"/>
      <c r="AK329" s="193"/>
      <c r="AL329" s="193"/>
    </row>
    <row r="330" spans="1:38" ht="15.75">
      <c r="A330" s="55" t="s">
        <v>77</v>
      </c>
      <c r="B330" s="62" t="s">
        <v>7</v>
      </c>
      <c r="C330" s="63" t="s">
        <v>66</v>
      </c>
      <c r="D330" s="58"/>
      <c r="E330" s="58">
        <v>33</v>
      </c>
      <c r="F330" s="58"/>
      <c r="G330" s="58">
        <v>24</v>
      </c>
      <c r="H330" s="58">
        <v>26</v>
      </c>
      <c r="I330" s="58"/>
      <c r="J330" s="58"/>
      <c r="K330" s="58">
        <v>32</v>
      </c>
      <c r="L330" s="209">
        <v>34</v>
      </c>
      <c r="M330" s="243">
        <v>35</v>
      </c>
      <c r="N330" s="58"/>
      <c r="O330" s="58">
        <v>25</v>
      </c>
      <c r="P330" s="58">
        <v>35</v>
      </c>
      <c r="Q330" s="58"/>
      <c r="R330" s="58"/>
      <c r="S330" s="58"/>
      <c r="T330" s="58"/>
      <c r="U330" s="58"/>
      <c r="V330" s="59"/>
      <c r="W330" s="58"/>
      <c r="X330" s="61"/>
      <c r="Y330" s="53">
        <f>COUNT(D330:W330)</f>
        <v>8</v>
      </c>
      <c r="Z330" s="54">
        <f>IF(Y330=0,0,AVERAGE(D330:W330))</f>
        <v>30.5</v>
      </c>
      <c r="AA330" s="54">
        <f>IF(Y330=0,0,IF(Y330&gt;7,AVERAGE(LARGE(D330:W330,{1,2,3,4,5,6,7,8})),0))</f>
        <v>30.5</v>
      </c>
      <c r="AB330" s="54">
        <f>IF(Y330=0,0,IF(Y330&gt;7,SUM(LARGE(D330:W330,{1,2,3,4,5,6,7,8})),0))</f>
        <v>244</v>
      </c>
      <c r="AD330" s="193"/>
      <c r="AE330" s="193"/>
      <c r="AF330" s="193"/>
      <c r="AG330" s="193"/>
      <c r="AH330" s="193"/>
      <c r="AI330" s="193"/>
      <c r="AJ330" s="193"/>
      <c r="AK330" s="193"/>
      <c r="AL330" s="193"/>
    </row>
    <row r="331" spans="1:38" ht="15.75">
      <c r="A331" s="55" t="s">
        <v>149</v>
      </c>
      <c r="B331" s="62" t="s">
        <v>6</v>
      </c>
      <c r="C331" s="57" t="s">
        <v>66</v>
      </c>
      <c r="D331" s="58"/>
      <c r="E331" s="58">
        <v>41</v>
      </c>
      <c r="F331" s="58"/>
      <c r="G331" s="58">
        <v>37</v>
      </c>
      <c r="H331" s="58">
        <v>43</v>
      </c>
      <c r="I331" s="58"/>
      <c r="J331" s="58">
        <v>44</v>
      </c>
      <c r="K331" s="58">
        <v>42</v>
      </c>
      <c r="L331" s="209">
        <v>41</v>
      </c>
      <c r="M331" s="243">
        <v>38</v>
      </c>
      <c r="N331" s="58"/>
      <c r="O331" s="58"/>
      <c r="P331" s="58">
        <v>42</v>
      </c>
      <c r="Q331" s="58">
        <v>42</v>
      </c>
      <c r="R331" s="58"/>
      <c r="S331" s="58"/>
      <c r="T331" s="58"/>
      <c r="U331" s="58"/>
      <c r="V331" s="59"/>
      <c r="W331" s="58"/>
      <c r="X331" s="61"/>
      <c r="Y331" s="53">
        <f>COUNT(D331:W331)</f>
        <v>9</v>
      </c>
      <c r="Z331" s="54">
        <f>IF(Y331=0,0,AVERAGE(D331:W331))</f>
        <v>41.111111111111114</v>
      </c>
      <c r="AA331" s="54">
        <f>IF(Y331=0,0,IF(Y331&gt;7,AVERAGE(LARGE(D331:W331,{1,2,3,4,5,6,7,8})),0))</f>
        <v>41.625</v>
      </c>
      <c r="AB331" s="54">
        <f>IF(Y331=0,0,IF(Y331&gt;7,SUM(LARGE(D331:W331,{1,2,3,4,5,6,7,8})),0))</f>
        <v>333</v>
      </c>
      <c r="AD331" s="193"/>
      <c r="AE331" s="193"/>
      <c r="AF331" s="193"/>
      <c r="AG331" s="193"/>
      <c r="AH331" s="193"/>
      <c r="AI331" s="193"/>
      <c r="AJ331" s="193"/>
      <c r="AK331" s="193"/>
      <c r="AL331" s="193"/>
    </row>
    <row r="332" spans="1:38" ht="15.75">
      <c r="A332" s="55" t="s">
        <v>281</v>
      </c>
      <c r="B332" s="62" t="s">
        <v>6</v>
      </c>
      <c r="C332" s="63" t="s">
        <v>66</v>
      </c>
      <c r="D332" s="58">
        <v>36</v>
      </c>
      <c r="E332" s="58">
        <v>35</v>
      </c>
      <c r="F332" s="58">
        <v>38</v>
      </c>
      <c r="G332" s="58">
        <v>38</v>
      </c>
      <c r="H332" s="58">
        <v>40</v>
      </c>
      <c r="I332" s="58">
        <v>37</v>
      </c>
      <c r="J332" s="58">
        <v>42</v>
      </c>
      <c r="K332" s="58">
        <v>35</v>
      </c>
      <c r="L332" s="209">
        <v>37</v>
      </c>
      <c r="M332" s="243">
        <v>36</v>
      </c>
      <c r="N332" s="58">
        <v>38</v>
      </c>
      <c r="O332" s="58">
        <v>36</v>
      </c>
      <c r="P332" s="58">
        <v>41</v>
      </c>
      <c r="Q332" s="58">
        <v>38</v>
      </c>
      <c r="R332" s="58"/>
      <c r="S332" s="58"/>
      <c r="T332" s="58"/>
      <c r="U332" s="58"/>
      <c r="V332" s="59"/>
      <c r="W332" s="58"/>
      <c r="X332" s="61"/>
      <c r="Y332" s="53">
        <f>COUNT(D332:W332)</f>
        <v>14</v>
      </c>
      <c r="Z332" s="54">
        <f>IF(Y332=0,0,AVERAGE(D332:W332))</f>
        <v>37.642857142857146</v>
      </c>
      <c r="AA332" s="54">
        <f>IF(Y332=0,0,IF(Y332&gt;7,AVERAGE(LARGE(D332:W332,{1,2,3,4,5,6,7,8})),0))</f>
        <v>39</v>
      </c>
      <c r="AB332" s="54">
        <f>IF(Y332=0,0,IF(Y332&gt;7,SUM(LARGE(D332:W332,{1,2,3,4,5,6,7,8})),0))</f>
        <v>312</v>
      </c>
      <c r="AD332" s="193"/>
      <c r="AE332" s="193"/>
      <c r="AF332" s="193"/>
      <c r="AG332" s="193"/>
      <c r="AH332" s="193"/>
      <c r="AI332" s="193"/>
      <c r="AJ332" s="193"/>
      <c r="AK332" s="193"/>
      <c r="AL332" s="193"/>
    </row>
    <row r="333" spans="1:38" ht="15.75">
      <c r="A333" s="55" t="s">
        <v>263</v>
      </c>
      <c r="B333" s="62" t="s">
        <v>6</v>
      </c>
      <c r="C333" s="63" t="s">
        <v>66</v>
      </c>
      <c r="D333" s="58">
        <v>39</v>
      </c>
      <c r="E333" s="58">
        <v>38</v>
      </c>
      <c r="F333" s="58"/>
      <c r="G333" s="58">
        <v>36</v>
      </c>
      <c r="H333" s="58">
        <v>37</v>
      </c>
      <c r="I333" s="58"/>
      <c r="J333" s="58"/>
      <c r="K333" s="58">
        <v>44</v>
      </c>
      <c r="L333" s="209">
        <v>37</v>
      </c>
      <c r="M333" s="243">
        <v>39</v>
      </c>
      <c r="N333" s="58"/>
      <c r="O333" s="58">
        <v>28</v>
      </c>
      <c r="P333" s="58">
        <v>35</v>
      </c>
      <c r="Q333" s="58"/>
      <c r="R333" s="58"/>
      <c r="S333" s="58"/>
      <c r="T333" s="58"/>
      <c r="U333" s="58"/>
      <c r="V333" s="59">
        <v>25</v>
      </c>
      <c r="W333" s="58"/>
      <c r="X333" s="61"/>
      <c r="Y333" s="53">
        <f>COUNT(D333:W333)</f>
        <v>10</v>
      </c>
      <c r="Z333" s="54">
        <f>IF(Y333=0,0,AVERAGE(D333:W333))</f>
        <v>35.799999999999997</v>
      </c>
      <c r="AA333" s="54">
        <f>IF(Y333=0,0,IF(Y333&gt;7,AVERAGE(LARGE(D333:W333,{1,2,3,4,5,6,7,8})),0))</f>
        <v>38.125</v>
      </c>
      <c r="AB333" s="54">
        <f>IF(Y333=0,0,IF(Y333&gt;7,SUM(LARGE(D333:W333,{1,2,3,4,5,6,7,8})),0))</f>
        <v>305</v>
      </c>
      <c r="AD333" s="193"/>
      <c r="AE333" s="193"/>
      <c r="AF333" s="193"/>
      <c r="AG333" s="193"/>
      <c r="AH333" s="193"/>
      <c r="AI333" s="193"/>
      <c r="AJ333" s="193"/>
      <c r="AK333" s="193"/>
      <c r="AL333" s="193"/>
    </row>
    <row r="334" spans="1:38" ht="15.75">
      <c r="A334" s="55" t="s">
        <v>365</v>
      </c>
      <c r="B334" s="62" t="s">
        <v>6</v>
      </c>
      <c r="C334" s="63" t="s">
        <v>66</v>
      </c>
      <c r="D334" s="58">
        <v>37</v>
      </c>
      <c r="E334" s="58">
        <v>34</v>
      </c>
      <c r="F334" s="58">
        <v>38</v>
      </c>
      <c r="G334" s="58">
        <v>39</v>
      </c>
      <c r="H334" s="58">
        <v>36</v>
      </c>
      <c r="I334" s="58"/>
      <c r="J334" s="58"/>
      <c r="K334" s="58"/>
      <c r="L334" s="209"/>
      <c r="M334" s="243"/>
      <c r="N334" s="58"/>
      <c r="O334" s="58"/>
      <c r="P334" s="58"/>
      <c r="Q334" s="58"/>
      <c r="R334" s="58"/>
      <c r="S334" s="58"/>
      <c r="T334" s="58"/>
      <c r="U334" s="58"/>
      <c r="V334" s="59"/>
      <c r="W334" s="58"/>
      <c r="X334" s="61"/>
      <c r="Y334" s="53">
        <f>COUNT(D334:W334)</f>
        <v>5</v>
      </c>
      <c r="Z334" s="54">
        <f>IF(Y334=0,0,AVERAGE(D334:W334))</f>
        <v>36.799999999999997</v>
      </c>
      <c r="AA334" s="54">
        <f>IF(Y334=0,0,IF(Y334&gt;7,AVERAGE(LARGE(D334:W334,{1,2,3,4,5,6,7,8})),0))</f>
        <v>0</v>
      </c>
      <c r="AB334" s="54">
        <f>IF(Y334=0,0,IF(Y334&gt;7,SUM(LARGE(D334:W334,{1,2,3,4,5,6,7,8})),0))</f>
        <v>0</v>
      </c>
      <c r="AD334" s="193"/>
      <c r="AE334" s="193"/>
      <c r="AF334" s="193"/>
      <c r="AG334" s="193"/>
      <c r="AH334" s="193"/>
      <c r="AI334" s="193"/>
      <c r="AJ334" s="193"/>
      <c r="AK334" s="193"/>
      <c r="AL334" s="193"/>
    </row>
    <row r="335" spans="1:38" ht="15.75">
      <c r="A335" s="55" t="s">
        <v>278</v>
      </c>
      <c r="B335" s="62" t="s">
        <v>6</v>
      </c>
      <c r="C335" s="63" t="s">
        <v>66</v>
      </c>
      <c r="D335" s="58"/>
      <c r="E335" s="58"/>
      <c r="F335" s="58">
        <v>38</v>
      </c>
      <c r="G335" s="58">
        <v>35</v>
      </c>
      <c r="H335" s="58"/>
      <c r="I335" s="58">
        <v>35</v>
      </c>
      <c r="J335" s="58"/>
      <c r="K335" s="58"/>
      <c r="L335" s="209">
        <v>41</v>
      </c>
      <c r="M335" s="243"/>
      <c r="N335" s="58"/>
      <c r="O335" s="58"/>
      <c r="P335" s="58"/>
      <c r="Q335" s="58"/>
      <c r="R335" s="58"/>
      <c r="S335" s="58"/>
      <c r="T335" s="58"/>
      <c r="U335" s="58"/>
      <c r="V335" s="59"/>
      <c r="W335" s="58"/>
      <c r="X335" s="60"/>
      <c r="Y335" s="53">
        <f>COUNT(D335:W335)</f>
        <v>4</v>
      </c>
      <c r="Z335" s="54">
        <f>IF(Y335=0,0,AVERAGE(D335:W335))</f>
        <v>37.25</v>
      </c>
      <c r="AA335" s="54">
        <f>IF(Y335=0,0,IF(Y335&gt;7,AVERAGE(LARGE(D335:W335,{1,2,3,4,5,6,7,8})),0))</f>
        <v>0</v>
      </c>
      <c r="AB335" s="54">
        <f>IF(Y335=0,0,IF(Y335&gt;7,SUM(LARGE(D335:W335,{1,2,3,4,5,6,7,8})),0))</f>
        <v>0</v>
      </c>
      <c r="AD335" s="193"/>
      <c r="AE335" s="193"/>
      <c r="AF335" s="193"/>
      <c r="AG335" s="193"/>
      <c r="AH335" s="193"/>
      <c r="AI335" s="193"/>
      <c r="AJ335" s="193"/>
      <c r="AK335" s="193"/>
      <c r="AL335" s="193"/>
    </row>
    <row r="336" spans="1:38" ht="15.75">
      <c r="A336" s="55" t="s">
        <v>98</v>
      </c>
      <c r="B336" s="62" t="s">
        <v>6</v>
      </c>
      <c r="C336" s="63" t="s">
        <v>66</v>
      </c>
      <c r="D336" s="58"/>
      <c r="E336" s="58"/>
      <c r="F336" s="58"/>
      <c r="G336" s="58"/>
      <c r="H336" s="58"/>
      <c r="I336" s="58"/>
      <c r="J336" s="58"/>
      <c r="K336" s="58"/>
      <c r="L336" s="209">
        <v>36</v>
      </c>
      <c r="M336" s="243"/>
      <c r="N336" s="58">
        <v>31</v>
      </c>
      <c r="O336" s="58">
        <v>29</v>
      </c>
      <c r="P336" s="58"/>
      <c r="Q336" s="58"/>
      <c r="R336" s="58"/>
      <c r="S336" s="58"/>
      <c r="T336" s="58"/>
      <c r="U336" s="58"/>
      <c r="V336" s="59"/>
      <c r="W336" s="58"/>
      <c r="X336" s="61"/>
      <c r="Y336" s="53">
        <f>COUNT(D336:W336)</f>
        <v>3</v>
      </c>
      <c r="Z336" s="54">
        <f>IF(Y336=0,0,AVERAGE(D336:W336))</f>
        <v>32</v>
      </c>
      <c r="AA336" s="54">
        <f>IF(Y336=0,0,IF(Y336&gt;7,AVERAGE(LARGE(D336:W336,{1,2,3,4,5,6,7,8})),0))</f>
        <v>0</v>
      </c>
      <c r="AB336" s="54">
        <f>IF(Y336=0,0,IF(Y336&gt;7,SUM(LARGE(D336:W336,{1,2,3,4,5,6,7,8})),0))</f>
        <v>0</v>
      </c>
      <c r="AD336" s="193"/>
      <c r="AE336" s="193"/>
      <c r="AF336" s="193"/>
      <c r="AG336" s="193"/>
      <c r="AH336" s="193"/>
      <c r="AI336" s="193"/>
      <c r="AJ336" s="193"/>
      <c r="AK336" s="193"/>
      <c r="AL336" s="193"/>
    </row>
    <row r="337" spans="1:38" ht="15.75">
      <c r="A337" s="55" t="s">
        <v>148</v>
      </c>
      <c r="B337" s="62" t="s">
        <v>6</v>
      </c>
      <c r="C337" s="63" t="s">
        <v>66</v>
      </c>
      <c r="D337" s="58"/>
      <c r="E337" s="58"/>
      <c r="F337" s="58">
        <v>31</v>
      </c>
      <c r="G337" s="58">
        <v>38</v>
      </c>
      <c r="H337" s="58"/>
      <c r="I337" s="58"/>
      <c r="J337" s="58"/>
      <c r="K337" s="58"/>
      <c r="L337" s="209"/>
      <c r="M337" s="243"/>
      <c r="N337" s="58"/>
      <c r="O337" s="58"/>
      <c r="P337" s="58"/>
      <c r="Q337" s="58"/>
      <c r="R337" s="58"/>
      <c r="S337" s="58"/>
      <c r="T337" s="58"/>
      <c r="U337" s="58"/>
      <c r="V337" s="59"/>
      <c r="W337" s="58"/>
      <c r="X337" s="61"/>
      <c r="Y337" s="53">
        <f>COUNT(D337:W337)</f>
        <v>2</v>
      </c>
      <c r="Z337" s="54">
        <f>IF(Y337=0,0,AVERAGE(D337:W337))</f>
        <v>34.5</v>
      </c>
      <c r="AA337" s="54">
        <f>IF(Y337=0,0,IF(Y337&gt;7,AVERAGE(LARGE(D337:W337,{1,2,3,4,5,6,7,8})),0))</f>
        <v>0</v>
      </c>
      <c r="AB337" s="54">
        <f>IF(Y337=0,0,IF(Y337&gt;7,SUM(LARGE(D337:W337,{1,2,3,4,5,6,7,8})),0))</f>
        <v>0</v>
      </c>
      <c r="AD337" s="193"/>
      <c r="AE337" s="193"/>
      <c r="AF337" s="193"/>
      <c r="AG337" s="193"/>
      <c r="AH337" s="193"/>
      <c r="AI337" s="193"/>
      <c r="AJ337" s="193"/>
      <c r="AK337" s="193"/>
      <c r="AL337" s="193"/>
    </row>
    <row r="338" spans="1:38" ht="15.75">
      <c r="A338" s="55" t="s">
        <v>148</v>
      </c>
      <c r="B338" s="62" t="s">
        <v>6</v>
      </c>
      <c r="C338" s="63" t="s">
        <v>66</v>
      </c>
      <c r="D338" s="58"/>
      <c r="E338" s="58"/>
      <c r="F338" s="58"/>
      <c r="G338" s="58"/>
      <c r="H338" s="58"/>
      <c r="I338" s="58">
        <v>37</v>
      </c>
      <c r="J338" s="58"/>
      <c r="K338" s="58"/>
      <c r="L338" s="209"/>
      <c r="M338" s="243"/>
      <c r="N338" s="58"/>
      <c r="O338" s="58"/>
      <c r="P338" s="58"/>
      <c r="Q338" s="58"/>
      <c r="R338" s="58"/>
      <c r="S338" s="58"/>
      <c r="T338" s="58"/>
      <c r="U338" s="58"/>
      <c r="V338" s="59"/>
      <c r="W338" s="58"/>
      <c r="X338" s="61"/>
      <c r="Y338" s="53">
        <f>COUNT(D338:W338)</f>
        <v>1</v>
      </c>
      <c r="Z338" s="54">
        <f>IF(Y338=0,0,AVERAGE(D338:W338))</f>
        <v>37</v>
      </c>
      <c r="AA338" s="54">
        <f>IF(Y338=0,0,IF(Y338&gt;7,AVERAGE(LARGE(D338:W338,{1,2,3,4,5,6,7,8})),0))</f>
        <v>0</v>
      </c>
      <c r="AB338" s="54">
        <f>IF(Y338=0,0,IF(Y338&gt;7,SUM(LARGE(D338:W338,{1,2,3,4,5,6,7,8})),0))</f>
        <v>0</v>
      </c>
      <c r="AD338" s="193"/>
      <c r="AE338" s="193"/>
      <c r="AF338" s="193"/>
      <c r="AG338" s="193"/>
      <c r="AH338" s="193"/>
      <c r="AI338" s="193"/>
      <c r="AJ338" s="193"/>
      <c r="AK338" s="193"/>
      <c r="AL338" s="193"/>
    </row>
    <row r="339" spans="1:38" ht="15.75">
      <c r="A339" s="55" t="s">
        <v>171</v>
      </c>
      <c r="B339" s="62" t="s">
        <v>8</v>
      </c>
      <c r="C339" s="63" t="s">
        <v>66</v>
      </c>
      <c r="D339" s="58">
        <v>42</v>
      </c>
      <c r="E339" s="58"/>
      <c r="F339" s="58">
        <v>41</v>
      </c>
      <c r="G339" s="58">
        <v>38</v>
      </c>
      <c r="H339" s="58"/>
      <c r="I339" s="58">
        <v>41</v>
      </c>
      <c r="J339" s="58">
        <v>39</v>
      </c>
      <c r="K339" s="58"/>
      <c r="L339" s="209">
        <v>45</v>
      </c>
      <c r="M339" s="243">
        <v>41</v>
      </c>
      <c r="N339" s="58">
        <v>39</v>
      </c>
      <c r="O339" s="58"/>
      <c r="P339" s="58"/>
      <c r="Q339" s="58">
        <v>38</v>
      </c>
      <c r="R339" s="58"/>
      <c r="S339" s="58"/>
      <c r="T339" s="58"/>
      <c r="U339" s="58"/>
      <c r="V339" s="59">
        <v>45</v>
      </c>
      <c r="W339" s="58"/>
      <c r="X339" s="61"/>
      <c r="Y339" s="53">
        <f>COUNT(D339:W339)</f>
        <v>10</v>
      </c>
      <c r="Z339" s="54">
        <f>IF(Y339=0,0,AVERAGE(D339:W339))</f>
        <v>40.9</v>
      </c>
      <c r="AA339" s="54">
        <f>IF(Y339=0,0,IF(Y339&gt;7,AVERAGE(LARGE(D339:W339,{1,2,3,4,5,6,7,8})),0))</f>
        <v>41.625</v>
      </c>
      <c r="AB339" s="54">
        <f>IF(Y339=0,0,IF(Y339&gt;7,SUM(LARGE(D339:W339,{1,2,3,4,5,6,7,8})),0))</f>
        <v>333</v>
      </c>
      <c r="AD339" s="193"/>
      <c r="AE339" s="193"/>
      <c r="AF339" s="193"/>
      <c r="AG339" s="193"/>
      <c r="AH339" s="193"/>
      <c r="AI339" s="193"/>
      <c r="AJ339" s="193"/>
      <c r="AK339" s="193"/>
      <c r="AL339" s="193"/>
    </row>
    <row r="340" spans="1:38" ht="15.75">
      <c r="A340" s="70" t="s">
        <v>126</v>
      </c>
      <c r="B340" s="50" t="s">
        <v>8</v>
      </c>
      <c r="C340" s="73" t="s">
        <v>66</v>
      </c>
      <c r="D340" s="58">
        <v>41</v>
      </c>
      <c r="E340" s="58">
        <v>38</v>
      </c>
      <c r="F340" s="58">
        <v>40</v>
      </c>
      <c r="G340" s="58">
        <v>41</v>
      </c>
      <c r="H340" s="58"/>
      <c r="I340" s="58">
        <v>41</v>
      </c>
      <c r="J340" s="58">
        <v>45</v>
      </c>
      <c r="K340" s="58"/>
      <c r="L340" s="209">
        <v>38</v>
      </c>
      <c r="M340" s="243">
        <v>39</v>
      </c>
      <c r="N340" s="58">
        <v>36</v>
      </c>
      <c r="O340" s="58">
        <v>35</v>
      </c>
      <c r="P340" s="58"/>
      <c r="Q340" s="58"/>
      <c r="R340" s="58"/>
      <c r="S340" s="58"/>
      <c r="T340" s="58"/>
      <c r="U340" s="58"/>
      <c r="V340" s="59">
        <v>36</v>
      </c>
      <c r="W340" s="58">
        <v>41</v>
      </c>
      <c r="X340" s="61"/>
      <c r="Y340" s="53">
        <f>COUNT(D340:W340)</f>
        <v>12</v>
      </c>
      <c r="Z340" s="54">
        <f>IF(Y340=0,0,AVERAGE(D340:W340))</f>
        <v>39.25</v>
      </c>
      <c r="AA340" s="54">
        <f>IF(Y340=0,0,IF(Y340&gt;7,AVERAGE(LARGE(D340:W340,{1,2,3,4,5,6,7,8})),0))</f>
        <v>40.75</v>
      </c>
      <c r="AB340" s="54">
        <f>IF(Y340=0,0,IF(Y340&gt;7,SUM(LARGE(D340:W340,{1,2,3,4,5,6,7,8})),0))</f>
        <v>326</v>
      </c>
      <c r="AD340" s="193"/>
      <c r="AE340" s="193"/>
      <c r="AF340" s="193"/>
      <c r="AG340" s="193"/>
      <c r="AH340" s="193"/>
      <c r="AI340" s="193"/>
      <c r="AJ340" s="193"/>
      <c r="AK340" s="193"/>
      <c r="AL340" s="193"/>
    </row>
    <row r="341" spans="1:38" ht="15.75">
      <c r="A341" s="71" t="s">
        <v>354</v>
      </c>
      <c r="B341" s="62" t="s">
        <v>8</v>
      </c>
      <c r="C341" s="63" t="s">
        <v>66</v>
      </c>
      <c r="D341" s="58"/>
      <c r="E341" s="58"/>
      <c r="F341" s="58"/>
      <c r="G341" s="58">
        <v>34</v>
      </c>
      <c r="H341" s="58"/>
      <c r="I341" s="58">
        <v>43</v>
      </c>
      <c r="J341" s="58">
        <v>44</v>
      </c>
      <c r="K341" s="58"/>
      <c r="L341" s="209">
        <v>40</v>
      </c>
      <c r="M341" s="243">
        <v>33</v>
      </c>
      <c r="N341" s="58"/>
      <c r="O341" s="58">
        <v>40</v>
      </c>
      <c r="P341" s="58"/>
      <c r="Q341" s="58"/>
      <c r="R341" s="58"/>
      <c r="S341" s="58"/>
      <c r="T341" s="58"/>
      <c r="U341" s="58"/>
      <c r="V341" s="59">
        <v>36</v>
      </c>
      <c r="W341" s="58">
        <v>41</v>
      </c>
      <c r="X341" s="61"/>
      <c r="Y341" s="53">
        <f>COUNT(D341:W341)</f>
        <v>8</v>
      </c>
      <c r="Z341" s="54">
        <f>IF(Y341=0,0,AVERAGE(D341:W341))</f>
        <v>38.875</v>
      </c>
      <c r="AA341" s="54">
        <f>IF(Y341=0,0,IF(Y341&gt;7,AVERAGE(LARGE(D341:W341,{1,2,3,4,5,6,7,8})),0))</f>
        <v>38.875</v>
      </c>
      <c r="AB341" s="54">
        <f>IF(Y341=0,0,IF(Y341&gt;7,SUM(LARGE(D341:W341,{1,2,3,4,5,6,7,8})),0))</f>
        <v>311</v>
      </c>
      <c r="AD341" s="193"/>
      <c r="AE341" s="193"/>
      <c r="AF341" s="193"/>
      <c r="AG341" s="193"/>
      <c r="AH341" s="193"/>
      <c r="AI341" s="193"/>
      <c r="AJ341" s="193"/>
      <c r="AK341" s="193"/>
      <c r="AL341" s="193"/>
    </row>
    <row r="342" spans="1:38" ht="15.75">
      <c r="A342" s="55" t="s">
        <v>331</v>
      </c>
      <c r="B342" s="62" t="s">
        <v>8</v>
      </c>
      <c r="C342" s="63" t="s">
        <v>66</v>
      </c>
      <c r="D342" s="58"/>
      <c r="E342" s="58">
        <v>41</v>
      </c>
      <c r="F342" s="58"/>
      <c r="G342" s="58">
        <v>38</v>
      </c>
      <c r="H342" s="58">
        <v>39</v>
      </c>
      <c r="I342" s="58">
        <v>42</v>
      </c>
      <c r="J342" s="58">
        <v>37</v>
      </c>
      <c r="K342" s="58"/>
      <c r="L342" s="209"/>
      <c r="M342" s="243">
        <v>25</v>
      </c>
      <c r="N342" s="58"/>
      <c r="O342" s="58">
        <v>33</v>
      </c>
      <c r="P342" s="58">
        <v>13</v>
      </c>
      <c r="Q342" s="58">
        <v>28</v>
      </c>
      <c r="R342" s="58"/>
      <c r="S342" s="58"/>
      <c r="T342" s="58"/>
      <c r="U342" s="58"/>
      <c r="V342" s="59">
        <v>36</v>
      </c>
      <c r="W342" s="58"/>
      <c r="X342" s="61"/>
      <c r="Y342" s="53">
        <f>COUNT(D342:W342)</f>
        <v>10</v>
      </c>
      <c r="Z342" s="54">
        <f>IF(Y342=0,0,AVERAGE(D342:W342))</f>
        <v>33.200000000000003</v>
      </c>
      <c r="AA342" s="54">
        <f>IF(Y342=0,0,IF(Y342&gt;7,AVERAGE(LARGE(D342:W342,{1,2,3,4,5,6,7,8})),0))</f>
        <v>36.75</v>
      </c>
      <c r="AB342" s="54">
        <f>IF(Y342=0,0,IF(Y342&gt;7,SUM(LARGE(D342:W342,{1,2,3,4,5,6,7,8})),0))</f>
        <v>294</v>
      </c>
      <c r="AD342" s="193"/>
      <c r="AE342" s="193"/>
      <c r="AF342" s="193"/>
      <c r="AG342" s="193"/>
      <c r="AH342" s="193"/>
      <c r="AI342" s="193"/>
      <c r="AJ342" s="193"/>
      <c r="AK342" s="193"/>
      <c r="AL342" s="193"/>
    </row>
    <row r="343" spans="1:38" ht="15.75">
      <c r="A343" s="55" t="s">
        <v>135</v>
      </c>
      <c r="B343" s="62" t="s">
        <v>8</v>
      </c>
      <c r="C343" s="63" t="s">
        <v>66</v>
      </c>
      <c r="D343" s="58">
        <v>38</v>
      </c>
      <c r="E343" s="58">
        <v>30</v>
      </c>
      <c r="F343" s="58">
        <v>34</v>
      </c>
      <c r="G343" s="58">
        <v>33</v>
      </c>
      <c r="H343" s="58"/>
      <c r="I343" s="58"/>
      <c r="J343" s="58"/>
      <c r="K343" s="58"/>
      <c r="L343" s="209">
        <v>39</v>
      </c>
      <c r="M343" s="243">
        <v>41</v>
      </c>
      <c r="N343" s="58">
        <v>34</v>
      </c>
      <c r="O343" s="58">
        <v>32</v>
      </c>
      <c r="P343" s="58"/>
      <c r="Q343" s="58">
        <v>33</v>
      </c>
      <c r="R343" s="58"/>
      <c r="S343" s="58"/>
      <c r="T343" s="58"/>
      <c r="U343" s="58"/>
      <c r="V343" s="59">
        <v>40</v>
      </c>
      <c r="W343" s="58"/>
      <c r="X343" s="61"/>
      <c r="Y343" s="53">
        <f>COUNT(D343:W343)</f>
        <v>10</v>
      </c>
      <c r="Z343" s="54">
        <f>IF(Y343=0,0,AVERAGE(D343:W343))</f>
        <v>35.4</v>
      </c>
      <c r="AA343" s="54">
        <f>IF(Y343=0,0,IF(Y343&gt;7,AVERAGE(LARGE(D343:W343,{1,2,3,4,5,6,7,8})),0))</f>
        <v>36.5</v>
      </c>
      <c r="AB343" s="54">
        <f>IF(Y343=0,0,IF(Y343&gt;7,SUM(LARGE(D343:W343,{1,2,3,4,5,6,7,8})),0))</f>
        <v>292</v>
      </c>
      <c r="AD343" s="193"/>
      <c r="AE343" s="193"/>
      <c r="AF343" s="193"/>
      <c r="AG343" s="193"/>
      <c r="AH343" s="193"/>
      <c r="AI343" s="193"/>
      <c r="AJ343" s="193"/>
      <c r="AK343" s="193"/>
      <c r="AL343" s="193"/>
    </row>
    <row r="344" spans="1:38" ht="15.75">
      <c r="A344" s="55" t="s">
        <v>65</v>
      </c>
      <c r="B344" s="62" t="s">
        <v>8</v>
      </c>
      <c r="C344" s="63" t="s">
        <v>66</v>
      </c>
      <c r="D344" s="58">
        <v>33</v>
      </c>
      <c r="E344" s="58">
        <v>34</v>
      </c>
      <c r="F344" s="58">
        <v>33</v>
      </c>
      <c r="G344" s="58">
        <v>30</v>
      </c>
      <c r="H344" s="58"/>
      <c r="I344" s="58"/>
      <c r="J344" s="58"/>
      <c r="K344" s="58"/>
      <c r="L344" s="209">
        <v>30</v>
      </c>
      <c r="M344" s="243">
        <v>27</v>
      </c>
      <c r="N344" s="58">
        <v>22</v>
      </c>
      <c r="O344" s="58">
        <v>32</v>
      </c>
      <c r="P344" s="58">
        <v>34</v>
      </c>
      <c r="Q344" s="58">
        <v>34</v>
      </c>
      <c r="R344" s="58"/>
      <c r="S344" s="58"/>
      <c r="T344" s="58"/>
      <c r="U344" s="58"/>
      <c r="V344" s="59"/>
      <c r="W344" s="58"/>
      <c r="X344" s="61"/>
      <c r="Y344" s="53">
        <f>COUNT(D344:W344)</f>
        <v>10</v>
      </c>
      <c r="Z344" s="54">
        <f>IF(Y344=0,0,AVERAGE(D344:W344))</f>
        <v>30.9</v>
      </c>
      <c r="AA344" s="54">
        <f>IF(Y344=0,0,IF(Y344&gt;7,AVERAGE(LARGE(D344:W344,{1,2,3,4,5,6,7,8})),0))</f>
        <v>32.5</v>
      </c>
      <c r="AB344" s="54">
        <f>IF(Y344=0,0,IF(Y344&gt;7,SUM(LARGE(D344:W344,{1,2,3,4,5,6,7,8})),0))</f>
        <v>260</v>
      </c>
      <c r="AD344" s="193"/>
      <c r="AE344" s="193"/>
      <c r="AF344" s="193"/>
      <c r="AG344" s="193"/>
      <c r="AH344" s="193"/>
      <c r="AI344" s="193"/>
      <c r="AJ344" s="193"/>
      <c r="AK344" s="193"/>
      <c r="AL344" s="193"/>
    </row>
    <row r="345" spans="1:38" ht="15.75">
      <c r="A345" s="55" t="s">
        <v>357</v>
      </c>
      <c r="B345" s="62" t="s">
        <v>8</v>
      </c>
      <c r="C345" s="63" t="s">
        <v>66</v>
      </c>
      <c r="D345" s="58"/>
      <c r="E345" s="58">
        <v>35</v>
      </c>
      <c r="F345" s="58">
        <v>28</v>
      </c>
      <c r="G345" s="58">
        <v>32</v>
      </c>
      <c r="H345" s="58"/>
      <c r="I345" s="58">
        <v>38</v>
      </c>
      <c r="J345" s="58"/>
      <c r="K345" s="58"/>
      <c r="L345" s="209"/>
      <c r="M345" s="243"/>
      <c r="N345" s="58"/>
      <c r="O345" s="58">
        <v>20</v>
      </c>
      <c r="P345" s="58"/>
      <c r="Q345" s="58">
        <v>34</v>
      </c>
      <c r="R345" s="58"/>
      <c r="S345" s="58"/>
      <c r="T345" s="58"/>
      <c r="U345" s="58"/>
      <c r="V345" s="59">
        <v>32</v>
      </c>
      <c r="W345" s="58">
        <v>37</v>
      </c>
      <c r="X345" s="61"/>
      <c r="Y345" s="53">
        <f>COUNT(D345:W345)</f>
        <v>8</v>
      </c>
      <c r="Z345" s="54">
        <f>IF(Y345=0,0,AVERAGE(D345:W345))</f>
        <v>32</v>
      </c>
      <c r="AA345" s="54">
        <f>IF(Y345=0,0,IF(Y345&gt;7,AVERAGE(LARGE(D345:W345,{1,2,3,4,5,6,7,8})),0))</f>
        <v>32</v>
      </c>
      <c r="AB345" s="54">
        <f>IF(Y345=0,0,IF(Y345&gt;7,SUM(LARGE(D345:W345,{1,2,3,4,5,6,7,8})),0))</f>
        <v>256</v>
      </c>
      <c r="AD345" s="193"/>
      <c r="AE345" s="193"/>
      <c r="AF345" s="193"/>
      <c r="AG345" s="193"/>
      <c r="AH345" s="193"/>
      <c r="AI345" s="193"/>
      <c r="AJ345" s="193"/>
      <c r="AK345" s="193"/>
      <c r="AL345" s="193"/>
    </row>
    <row r="346" spans="1:38" ht="15.75">
      <c r="A346" s="55" t="s">
        <v>285</v>
      </c>
      <c r="B346" s="62" t="s">
        <v>8</v>
      </c>
      <c r="C346" s="63" t="s">
        <v>66</v>
      </c>
      <c r="D346" s="58"/>
      <c r="E346" s="58">
        <v>30</v>
      </c>
      <c r="F346" s="58">
        <v>35</v>
      </c>
      <c r="G346" s="58">
        <v>34</v>
      </c>
      <c r="H346" s="58"/>
      <c r="I346" s="58">
        <v>23</v>
      </c>
      <c r="J346" s="58"/>
      <c r="K346" s="58"/>
      <c r="L346" s="209"/>
      <c r="M346" s="243">
        <v>31</v>
      </c>
      <c r="N346" s="58">
        <v>32</v>
      </c>
      <c r="O346" s="58">
        <v>35</v>
      </c>
      <c r="P346" s="58"/>
      <c r="Q346" s="58"/>
      <c r="R346" s="58"/>
      <c r="S346" s="58"/>
      <c r="T346" s="58"/>
      <c r="U346" s="58"/>
      <c r="V346" s="59">
        <v>33</v>
      </c>
      <c r="W346" s="58"/>
      <c r="X346" s="61"/>
      <c r="Y346" s="53">
        <f>COUNT(D346:W346)</f>
        <v>8</v>
      </c>
      <c r="Z346" s="54">
        <f>IF(Y346=0,0,AVERAGE(D346:W346))</f>
        <v>31.625</v>
      </c>
      <c r="AA346" s="54">
        <f>IF(Y346=0,0,IF(Y346&gt;7,AVERAGE(LARGE(D346:W346,{1,2,3,4,5,6,7,8})),0))</f>
        <v>31.625</v>
      </c>
      <c r="AB346" s="54">
        <f>IF(Y346=0,0,IF(Y346&gt;7,SUM(LARGE(D346:W346,{1,2,3,4,5,6,7,8})),0))</f>
        <v>253</v>
      </c>
      <c r="AD346" s="193"/>
      <c r="AE346" s="193"/>
      <c r="AF346" s="193"/>
      <c r="AG346" s="193"/>
      <c r="AH346" s="193"/>
      <c r="AI346" s="193"/>
      <c r="AJ346" s="193"/>
      <c r="AK346" s="193"/>
      <c r="AL346" s="193"/>
    </row>
    <row r="347" spans="1:38" ht="15.75">
      <c r="A347" s="71" t="s">
        <v>93</v>
      </c>
      <c r="B347" s="62" t="s">
        <v>8</v>
      </c>
      <c r="C347" s="63" t="s">
        <v>66</v>
      </c>
      <c r="D347" s="58"/>
      <c r="E347" s="58">
        <v>31</v>
      </c>
      <c r="F347" s="58"/>
      <c r="G347" s="58">
        <v>26</v>
      </c>
      <c r="H347" s="58"/>
      <c r="I347" s="58">
        <v>40</v>
      </c>
      <c r="J347" s="58">
        <v>35</v>
      </c>
      <c r="K347" s="58"/>
      <c r="L347" s="209"/>
      <c r="M347" s="243"/>
      <c r="N347" s="58"/>
      <c r="O347" s="58"/>
      <c r="P347" s="58"/>
      <c r="Q347" s="58"/>
      <c r="R347" s="58"/>
      <c r="S347" s="58"/>
      <c r="T347" s="58"/>
      <c r="U347" s="58"/>
      <c r="V347" s="59">
        <v>43</v>
      </c>
      <c r="W347" s="58"/>
      <c r="X347" s="61"/>
      <c r="Y347" s="53">
        <f>COUNT(D347:W347)</f>
        <v>5</v>
      </c>
      <c r="Z347" s="54">
        <f>IF(Y347=0,0,AVERAGE(D347:W347))</f>
        <v>35</v>
      </c>
      <c r="AA347" s="54">
        <f>IF(Y347=0,0,IF(Y347&gt;7,AVERAGE(LARGE(D347:W347,{1,2,3,4,5,6,7,8})),0))</f>
        <v>0</v>
      </c>
      <c r="AB347" s="54">
        <f>IF(Y347=0,0,IF(Y347&gt;7,SUM(LARGE(D347:W347,{1,2,3,4,5,6,7,8})),0))</f>
        <v>0</v>
      </c>
      <c r="AD347" s="193"/>
      <c r="AE347" s="193"/>
      <c r="AF347" s="193"/>
      <c r="AG347" s="193"/>
      <c r="AH347" s="193"/>
      <c r="AI347" s="193"/>
      <c r="AJ347" s="193"/>
      <c r="AK347" s="193"/>
      <c r="AL347" s="193"/>
    </row>
    <row r="348" spans="1:38" ht="15.75">
      <c r="A348" s="266" t="s">
        <v>433</v>
      </c>
      <c r="B348" s="239" t="s">
        <v>90</v>
      </c>
      <c r="C348" s="237" t="s">
        <v>66</v>
      </c>
      <c r="D348" s="238"/>
      <c r="E348" s="58">
        <v>34</v>
      </c>
      <c r="F348" s="58">
        <v>38</v>
      </c>
      <c r="G348" s="58">
        <v>31</v>
      </c>
      <c r="H348" s="58">
        <v>39</v>
      </c>
      <c r="I348" s="58">
        <v>38</v>
      </c>
      <c r="J348" s="58">
        <v>37</v>
      </c>
      <c r="K348" s="58">
        <v>39</v>
      </c>
      <c r="L348" s="209"/>
      <c r="M348" s="243">
        <v>30</v>
      </c>
      <c r="N348" s="58">
        <v>32</v>
      </c>
      <c r="O348" s="58">
        <v>29</v>
      </c>
      <c r="P348" s="58">
        <v>34</v>
      </c>
      <c r="Q348" s="58"/>
      <c r="R348" s="58"/>
      <c r="S348" s="58"/>
      <c r="T348" s="59"/>
      <c r="U348" s="58"/>
      <c r="V348" s="59">
        <v>33</v>
      </c>
      <c r="W348" s="58">
        <v>34</v>
      </c>
      <c r="X348" s="61"/>
      <c r="Y348" s="53">
        <f>COUNT(D348:W348)</f>
        <v>13</v>
      </c>
      <c r="Z348" s="54">
        <f>IF(Y348=0,0,AVERAGE(D348:W348))</f>
        <v>34.46153846153846</v>
      </c>
      <c r="AA348" s="54">
        <f>IF(Y348=0,0,IF(Y348&gt;7,AVERAGE(LARGE(D348:W348,{1,2,3,4,5,6,7,8})),0))</f>
        <v>36.625</v>
      </c>
      <c r="AB348" s="54">
        <f>IF(Y348=0,0,IF(Y348&gt;7,SUM(LARGE(D348:W348,{1,2,3,4,5,6,7,8})),0))</f>
        <v>293</v>
      </c>
      <c r="AD348" s="193"/>
      <c r="AE348" s="193"/>
      <c r="AF348" s="193"/>
      <c r="AG348" s="193"/>
      <c r="AH348" s="193"/>
      <c r="AI348" s="193"/>
      <c r="AJ348" s="193"/>
      <c r="AK348" s="193"/>
      <c r="AL348" s="193"/>
    </row>
    <row r="349" spans="1:38" ht="15.75">
      <c r="A349" s="55" t="s">
        <v>356</v>
      </c>
      <c r="B349" s="62" t="s">
        <v>10</v>
      </c>
      <c r="C349" s="63" t="s">
        <v>66</v>
      </c>
      <c r="D349" s="58">
        <v>36</v>
      </c>
      <c r="E349" s="58">
        <v>36</v>
      </c>
      <c r="F349" s="58"/>
      <c r="G349" s="58">
        <v>38</v>
      </c>
      <c r="H349" s="58">
        <v>38</v>
      </c>
      <c r="I349" s="58">
        <v>42</v>
      </c>
      <c r="J349" s="58">
        <v>38</v>
      </c>
      <c r="K349" s="58">
        <v>38</v>
      </c>
      <c r="L349" s="209">
        <v>42</v>
      </c>
      <c r="M349" s="243"/>
      <c r="N349" s="58"/>
      <c r="O349" s="58"/>
      <c r="P349" s="58"/>
      <c r="Q349" s="58"/>
      <c r="R349" s="58"/>
      <c r="S349" s="58"/>
      <c r="T349" s="58"/>
      <c r="U349" s="58"/>
      <c r="V349" s="59">
        <v>31</v>
      </c>
      <c r="W349" s="58"/>
      <c r="X349" s="61"/>
      <c r="Y349" s="53">
        <f>COUNT(D349:W349)</f>
        <v>9</v>
      </c>
      <c r="Z349" s="54">
        <f>IF(Y349=0,0,AVERAGE(D349:W349))</f>
        <v>37.666666666666664</v>
      </c>
      <c r="AA349" s="54">
        <f>IF(Y349=0,0,IF(Y349&gt;7,AVERAGE(LARGE(D349:W349,{1,2,3,4,5,6,7,8})),0))</f>
        <v>38.5</v>
      </c>
      <c r="AB349" s="54">
        <f>IF(Y349=0,0,IF(Y349&gt;7,SUM(LARGE(D349:W349,{1,2,3,4,5,6,7,8})),0))</f>
        <v>308</v>
      </c>
      <c r="AD349" s="193"/>
      <c r="AE349" s="193"/>
      <c r="AF349" s="193"/>
      <c r="AG349" s="193"/>
      <c r="AH349" s="193"/>
      <c r="AI349" s="193"/>
      <c r="AJ349" s="193"/>
      <c r="AK349" s="193"/>
      <c r="AL349" s="193"/>
    </row>
    <row r="350" spans="1:38" ht="15.75">
      <c r="A350" s="55" t="s">
        <v>417</v>
      </c>
      <c r="B350" s="62" t="s">
        <v>10</v>
      </c>
      <c r="C350" s="63" t="s">
        <v>66</v>
      </c>
      <c r="D350" s="58">
        <v>36</v>
      </c>
      <c r="E350" s="58">
        <v>34</v>
      </c>
      <c r="F350" s="58"/>
      <c r="G350" s="58">
        <v>32</v>
      </c>
      <c r="H350" s="58">
        <v>39</v>
      </c>
      <c r="I350" s="58"/>
      <c r="J350" s="58"/>
      <c r="K350" s="58"/>
      <c r="L350" s="209"/>
      <c r="M350" s="243">
        <v>36</v>
      </c>
      <c r="N350" s="58">
        <v>33</v>
      </c>
      <c r="O350" s="58">
        <v>31</v>
      </c>
      <c r="P350" s="58"/>
      <c r="Q350" s="58">
        <v>35</v>
      </c>
      <c r="R350" s="58"/>
      <c r="S350" s="58"/>
      <c r="T350" s="58"/>
      <c r="U350" s="58"/>
      <c r="V350" s="59"/>
      <c r="W350" s="58"/>
      <c r="X350" s="61"/>
      <c r="Y350" s="53">
        <f>COUNT(D350:W350)</f>
        <v>8</v>
      </c>
      <c r="Z350" s="54">
        <f>IF(Y350=0,0,AVERAGE(D350:W350))</f>
        <v>34.5</v>
      </c>
      <c r="AA350" s="54">
        <f>IF(Y350=0,0,IF(Y350&gt;7,AVERAGE(LARGE(D350:W350,{1,2,3,4,5,6,7,8})),0))</f>
        <v>34.5</v>
      </c>
      <c r="AB350" s="54">
        <f>IF(Y350=0,0,IF(Y350&gt;7,SUM(LARGE(D350:W350,{1,2,3,4,5,6,7,8})),0))</f>
        <v>276</v>
      </c>
      <c r="AD350" s="193"/>
      <c r="AE350" s="193"/>
      <c r="AF350" s="193"/>
      <c r="AG350" s="193"/>
      <c r="AH350" s="193"/>
      <c r="AI350" s="193"/>
      <c r="AJ350" s="193"/>
      <c r="AK350" s="193"/>
      <c r="AL350" s="193"/>
    </row>
    <row r="351" spans="1:38" ht="15.75">
      <c r="A351" s="55" t="s">
        <v>414</v>
      </c>
      <c r="B351" s="62" t="s">
        <v>10</v>
      </c>
      <c r="C351" s="63" t="s">
        <v>66</v>
      </c>
      <c r="D351" s="58"/>
      <c r="E351" s="58">
        <v>30</v>
      </c>
      <c r="F351" s="58">
        <v>24</v>
      </c>
      <c r="G351" s="58">
        <v>36</v>
      </c>
      <c r="H351" s="58"/>
      <c r="I351" s="58">
        <v>29</v>
      </c>
      <c r="J351" s="58"/>
      <c r="K351" s="58">
        <v>29</v>
      </c>
      <c r="L351" s="209"/>
      <c r="M351" s="243">
        <v>27</v>
      </c>
      <c r="N351" s="58">
        <v>25</v>
      </c>
      <c r="O351" s="58">
        <v>25</v>
      </c>
      <c r="P351" s="58">
        <v>27</v>
      </c>
      <c r="Q351" s="58">
        <v>31</v>
      </c>
      <c r="R351" s="58"/>
      <c r="S351" s="58"/>
      <c r="T351" s="58"/>
      <c r="U351" s="58"/>
      <c r="V351" s="59"/>
      <c r="W351" s="58"/>
      <c r="X351" s="61"/>
      <c r="Y351" s="53">
        <f>COUNT(D351:W351)</f>
        <v>10</v>
      </c>
      <c r="Z351" s="54">
        <f>IF(Y351=0,0,AVERAGE(D351:W351))</f>
        <v>28.3</v>
      </c>
      <c r="AA351" s="54">
        <f>IF(Y351=0,0,IF(Y351&gt;7,AVERAGE(LARGE(D351:W351,{1,2,3,4,5,6,7,8})),0))</f>
        <v>29.25</v>
      </c>
      <c r="AB351" s="54">
        <f>IF(Y351=0,0,IF(Y351&gt;7,SUM(LARGE(D351:W351,{1,2,3,4,5,6,7,8})),0))</f>
        <v>234</v>
      </c>
      <c r="AD351" s="193"/>
      <c r="AE351" s="193"/>
      <c r="AF351" s="193"/>
      <c r="AG351" s="193"/>
      <c r="AH351" s="193"/>
      <c r="AI351" s="193"/>
      <c r="AJ351" s="193"/>
      <c r="AK351" s="193"/>
      <c r="AL351" s="193"/>
    </row>
    <row r="352" spans="1:38" ht="15.75">
      <c r="A352" s="55" t="s">
        <v>316</v>
      </c>
      <c r="B352" s="62" t="s">
        <v>10</v>
      </c>
      <c r="C352" s="63" t="s">
        <v>66</v>
      </c>
      <c r="D352" s="58"/>
      <c r="E352" s="58">
        <v>35</v>
      </c>
      <c r="F352" s="58">
        <v>35</v>
      </c>
      <c r="G352" s="58"/>
      <c r="H352" s="58"/>
      <c r="I352" s="58"/>
      <c r="J352" s="58"/>
      <c r="K352" s="58">
        <v>36</v>
      </c>
      <c r="L352" s="209"/>
      <c r="M352" s="243"/>
      <c r="N352" s="58"/>
      <c r="O352" s="58"/>
      <c r="P352" s="58"/>
      <c r="Q352" s="58"/>
      <c r="R352" s="58"/>
      <c r="S352" s="58"/>
      <c r="T352" s="58"/>
      <c r="U352" s="58"/>
      <c r="V352" s="59">
        <v>41</v>
      </c>
      <c r="W352" s="58"/>
      <c r="X352" s="61"/>
      <c r="Y352" s="53">
        <f>COUNT(D352:W352)</f>
        <v>4</v>
      </c>
      <c r="Z352" s="54">
        <f>IF(Y352=0,0,AVERAGE(D352:W352))</f>
        <v>36.75</v>
      </c>
      <c r="AA352" s="54">
        <f>IF(Y352=0,0,IF(Y352&gt;7,AVERAGE(LARGE(D352:W352,{1,2,3,4,5,6,7,8})),0))</f>
        <v>0</v>
      </c>
      <c r="AB352" s="54">
        <f>IF(Y352=0,0,IF(Y352&gt;7,SUM(LARGE(D352:W352,{1,2,3,4,5,6,7,8})),0))</f>
        <v>0</v>
      </c>
      <c r="AD352" s="193"/>
      <c r="AE352" s="193"/>
      <c r="AF352" s="193"/>
      <c r="AG352" s="193"/>
      <c r="AH352" s="193"/>
      <c r="AI352" s="193"/>
      <c r="AJ352" s="193"/>
      <c r="AK352" s="193"/>
      <c r="AL352" s="193"/>
    </row>
    <row r="353" spans="1:38" ht="15.75">
      <c r="A353" s="55" t="s">
        <v>193</v>
      </c>
      <c r="B353" s="62" t="s">
        <v>10</v>
      </c>
      <c r="C353" s="63" t="s">
        <v>66</v>
      </c>
      <c r="D353" s="58"/>
      <c r="E353" s="58">
        <v>32</v>
      </c>
      <c r="F353" s="58"/>
      <c r="G353" s="58"/>
      <c r="H353" s="58"/>
      <c r="I353" s="58"/>
      <c r="J353" s="58"/>
      <c r="K353" s="58">
        <v>38</v>
      </c>
      <c r="L353" s="209"/>
      <c r="M353" s="243">
        <v>34</v>
      </c>
      <c r="N353" s="58"/>
      <c r="O353" s="58">
        <v>36</v>
      </c>
      <c r="P353" s="58"/>
      <c r="Q353" s="58"/>
      <c r="R353" s="58"/>
      <c r="S353" s="58"/>
      <c r="T353" s="58"/>
      <c r="U353" s="58"/>
      <c r="V353" s="59"/>
      <c r="W353" s="58"/>
      <c r="X353" s="61"/>
      <c r="Y353" s="53">
        <f>COUNT(D353:W353)</f>
        <v>4</v>
      </c>
      <c r="Z353" s="54">
        <f>IF(Y353=0,0,AVERAGE(D353:W353))</f>
        <v>35</v>
      </c>
      <c r="AA353" s="54">
        <f>IF(Y353=0,0,IF(Y353&gt;7,AVERAGE(LARGE(D353:W353,{1,2,3,4,5,6,7,8})),0))</f>
        <v>0</v>
      </c>
      <c r="AB353" s="54">
        <f>IF(Y353=0,0,IF(Y353&gt;7,SUM(LARGE(D353:W353,{1,2,3,4,5,6,7,8})),0))</f>
        <v>0</v>
      </c>
      <c r="AD353" s="193"/>
      <c r="AE353" s="193"/>
      <c r="AF353" s="193"/>
      <c r="AG353" s="193"/>
      <c r="AH353" s="193"/>
      <c r="AI353" s="193"/>
      <c r="AJ353" s="193"/>
      <c r="AK353" s="193"/>
      <c r="AL353" s="193"/>
    </row>
    <row r="354" spans="1:38" ht="15.75">
      <c r="A354" s="55" t="s">
        <v>415</v>
      </c>
      <c r="B354" s="62" t="s">
        <v>10</v>
      </c>
      <c r="C354" s="63" t="s">
        <v>66</v>
      </c>
      <c r="D354" s="58"/>
      <c r="E354" s="58"/>
      <c r="F354" s="58"/>
      <c r="G354" s="58"/>
      <c r="H354" s="58"/>
      <c r="I354" s="58"/>
      <c r="J354" s="58"/>
      <c r="K354" s="58">
        <v>28</v>
      </c>
      <c r="L354" s="209"/>
      <c r="M354" s="243"/>
      <c r="N354" s="58">
        <v>23</v>
      </c>
      <c r="O354" s="58"/>
      <c r="P354" s="58"/>
      <c r="Q354" s="58"/>
      <c r="R354" s="58"/>
      <c r="S354" s="58"/>
      <c r="T354" s="58"/>
      <c r="U354" s="58"/>
      <c r="V354" s="59"/>
      <c r="W354" s="58"/>
      <c r="X354" s="61"/>
      <c r="Y354" s="53">
        <f>COUNT(D354:W354)</f>
        <v>2</v>
      </c>
      <c r="Z354" s="54">
        <f>IF(Y354=0,0,AVERAGE(D354:W354))</f>
        <v>25.5</v>
      </c>
      <c r="AA354" s="54">
        <f>IF(Y354=0,0,IF(Y354&gt;7,AVERAGE(LARGE(D354:W354,{1,2,3,4,5,6,7,8})),0))</f>
        <v>0</v>
      </c>
      <c r="AB354" s="54">
        <f>IF(Y354=0,0,IF(Y354&gt;7,SUM(LARGE(D354:W354,{1,2,3,4,5,6,7,8})),0))</f>
        <v>0</v>
      </c>
      <c r="AD354" s="193"/>
      <c r="AE354" s="193"/>
      <c r="AF354" s="193"/>
      <c r="AG354" s="193"/>
      <c r="AH354" s="193"/>
      <c r="AI354" s="193"/>
      <c r="AJ354" s="193"/>
      <c r="AK354" s="193"/>
      <c r="AL354" s="193"/>
    </row>
    <row r="355" spans="1:38" ht="15.75">
      <c r="A355" s="55" t="s">
        <v>396</v>
      </c>
      <c r="B355" s="62" t="s">
        <v>10</v>
      </c>
      <c r="C355" s="63" t="s">
        <v>66</v>
      </c>
      <c r="D355" s="58"/>
      <c r="E355" s="58"/>
      <c r="F355" s="58"/>
      <c r="G355" s="58"/>
      <c r="H355" s="58"/>
      <c r="I355" s="58"/>
      <c r="J355" s="58"/>
      <c r="K355" s="58"/>
      <c r="L355" s="209"/>
      <c r="M355" s="243"/>
      <c r="N355" s="58"/>
      <c r="O355" s="58"/>
      <c r="P355" s="58"/>
      <c r="Q355" s="58"/>
      <c r="R355" s="58"/>
      <c r="S355" s="58"/>
      <c r="T355" s="58"/>
      <c r="U355" s="58"/>
      <c r="V355" s="59">
        <v>39</v>
      </c>
      <c r="W355" s="58"/>
      <c r="X355" s="61"/>
      <c r="Y355" s="53">
        <f>COUNT(D355:W355)</f>
        <v>1</v>
      </c>
      <c r="Z355" s="54">
        <f>IF(Y355=0,0,AVERAGE(D355:W355))</f>
        <v>39</v>
      </c>
      <c r="AA355" s="54">
        <f>IF(Y355=0,0,IF(Y355&gt;7,AVERAGE(LARGE(D355:W355,{1,2,3,4,5,6,7,8})),0))</f>
        <v>0</v>
      </c>
      <c r="AB355" s="54">
        <f>IF(Y355=0,0,IF(Y355&gt;7,SUM(LARGE(D355:W355,{1,2,3,4,5,6,7,8})),0))</f>
        <v>0</v>
      </c>
      <c r="AD355" s="193"/>
      <c r="AE355" s="193"/>
      <c r="AF355" s="193"/>
      <c r="AG355" s="193"/>
      <c r="AH355" s="193"/>
      <c r="AI355" s="193"/>
      <c r="AJ355" s="193"/>
      <c r="AK355" s="193"/>
      <c r="AL355" s="193"/>
    </row>
    <row r="356" spans="1:38" ht="15.75">
      <c r="A356" s="64" t="s">
        <v>110</v>
      </c>
      <c r="B356" s="61" t="s">
        <v>11</v>
      </c>
      <c r="C356" s="66" t="s">
        <v>66</v>
      </c>
      <c r="D356" s="67">
        <v>25</v>
      </c>
      <c r="E356" s="67">
        <v>31</v>
      </c>
      <c r="F356" s="67"/>
      <c r="G356" s="67">
        <v>30</v>
      </c>
      <c r="H356" s="67"/>
      <c r="I356" s="67">
        <v>34</v>
      </c>
      <c r="J356" s="67">
        <v>29</v>
      </c>
      <c r="K356" s="58"/>
      <c r="L356" s="210">
        <v>27</v>
      </c>
      <c r="M356" s="243"/>
      <c r="N356" s="67"/>
      <c r="O356" s="67"/>
      <c r="P356" s="67"/>
      <c r="Q356" s="67"/>
      <c r="R356" s="67"/>
      <c r="S356" s="67"/>
      <c r="T356" s="67"/>
      <c r="U356" s="67"/>
      <c r="V356" s="68"/>
      <c r="W356" s="67"/>
      <c r="X356" s="61"/>
      <c r="Y356" s="53">
        <f>COUNT(D356:W356)</f>
        <v>6</v>
      </c>
      <c r="Z356" s="54">
        <f>IF(Y356=0,0,AVERAGE(D356:W356))</f>
        <v>29.333333333333332</v>
      </c>
      <c r="AA356" s="54">
        <f>IF(Y356=0,0,IF(Y356&gt;7,AVERAGE(LARGE(D356:W356,{1,2,3,4,5,6,7,8})),0))</f>
        <v>0</v>
      </c>
      <c r="AB356" s="54">
        <f>IF(Y356=0,0,IF(Y356&gt;7,SUM(LARGE(D356:W356,{1,2,3,4,5,6,7,8})),0))</f>
        <v>0</v>
      </c>
      <c r="AD356" s="193"/>
      <c r="AE356" s="193"/>
      <c r="AF356" s="193"/>
      <c r="AG356" s="193"/>
      <c r="AH356" s="193"/>
      <c r="AI356" s="193"/>
      <c r="AJ356" s="193"/>
      <c r="AK356" s="193"/>
      <c r="AL356" s="193"/>
    </row>
    <row r="357" spans="1:38" ht="15.75">
      <c r="A357" s="55" t="s">
        <v>131</v>
      </c>
      <c r="B357" s="62" t="s">
        <v>11</v>
      </c>
      <c r="C357" s="63" t="s">
        <v>66</v>
      </c>
      <c r="D357" s="58"/>
      <c r="E357" s="58"/>
      <c r="F357" s="58"/>
      <c r="G357" s="58"/>
      <c r="H357" s="58"/>
      <c r="I357" s="58"/>
      <c r="J357" s="58"/>
      <c r="K357" s="58"/>
      <c r="L357" s="209">
        <v>34</v>
      </c>
      <c r="M357" s="243">
        <v>41</v>
      </c>
      <c r="N357" s="58"/>
      <c r="O357" s="58">
        <v>34</v>
      </c>
      <c r="P357" s="58"/>
      <c r="Q357" s="58"/>
      <c r="R357" s="58"/>
      <c r="S357" s="58"/>
      <c r="T357" s="58"/>
      <c r="U357" s="58"/>
      <c r="V357" s="59"/>
      <c r="W357" s="58"/>
      <c r="X357" s="61"/>
      <c r="Y357" s="53">
        <f>COUNT(D357:W357)</f>
        <v>3</v>
      </c>
      <c r="Z357" s="54">
        <f>IF(Y357=0,0,AVERAGE(D357:W357))</f>
        <v>36.333333333333336</v>
      </c>
      <c r="AA357" s="54">
        <f>IF(Y357=0,0,IF(Y357&gt;7,AVERAGE(LARGE(D357:W357,{1,2,3,4,5,6,7,8})),0))</f>
        <v>0</v>
      </c>
      <c r="AB357" s="54">
        <f>IF(Y357=0,0,IF(Y357&gt;7,SUM(LARGE(D357:W357,{1,2,3,4,5,6,7,8})),0))</f>
        <v>0</v>
      </c>
      <c r="AD357" s="193"/>
      <c r="AE357" s="193"/>
      <c r="AF357" s="193"/>
      <c r="AG357" s="193"/>
      <c r="AH357" s="193"/>
      <c r="AI357" s="193"/>
      <c r="AJ357" s="193"/>
      <c r="AK357" s="193"/>
      <c r="AL357" s="193"/>
    </row>
    <row r="358" spans="1:38" ht="15.75">
      <c r="A358" s="55" t="s">
        <v>225</v>
      </c>
      <c r="B358" s="62" t="s">
        <v>5</v>
      </c>
      <c r="C358" s="57" t="s">
        <v>66</v>
      </c>
      <c r="D358" s="58"/>
      <c r="E358" s="58"/>
      <c r="F358" s="58">
        <v>42</v>
      </c>
      <c r="G358" s="58"/>
      <c r="H358" s="58">
        <v>45</v>
      </c>
      <c r="I358" s="58">
        <v>46</v>
      </c>
      <c r="J358" s="58"/>
      <c r="K358" s="58">
        <v>38</v>
      </c>
      <c r="L358" s="209">
        <v>42</v>
      </c>
      <c r="M358" s="243">
        <v>39</v>
      </c>
      <c r="N358" s="58">
        <v>34</v>
      </c>
      <c r="O358" s="58">
        <v>38</v>
      </c>
      <c r="P358" s="58"/>
      <c r="Q358" s="58"/>
      <c r="R358" s="58"/>
      <c r="S358" s="58"/>
      <c r="T358" s="58"/>
      <c r="U358" s="58"/>
      <c r="V358" s="59">
        <v>38</v>
      </c>
      <c r="W358" s="58"/>
      <c r="X358" s="61"/>
      <c r="Y358" s="53">
        <f>COUNT(D358:W358)</f>
        <v>9</v>
      </c>
      <c r="Z358" s="54">
        <f>IF(Y358=0,0,AVERAGE(D358:W358))</f>
        <v>40.222222222222221</v>
      </c>
      <c r="AA358" s="54">
        <f>IF(Y358=0,0,IF(Y358&gt;7,AVERAGE(LARGE(D358:W358,{1,2,3,4,5,6,7,8})),0))</f>
        <v>41</v>
      </c>
      <c r="AB358" s="54">
        <f>IF(Y358=0,0,IF(Y358&gt;7,SUM(LARGE(D358:W358,{1,2,3,4,5,6,7,8})),0))</f>
        <v>328</v>
      </c>
      <c r="AD358" s="193"/>
      <c r="AE358" s="193"/>
      <c r="AF358" s="193"/>
      <c r="AG358" s="193"/>
      <c r="AH358" s="193"/>
      <c r="AI358" s="193"/>
      <c r="AJ358" s="193"/>
      <c r="AK358" s="193"/>
      <c r="AL358" s="193"/>
    </row>
    <row r="359" spans="1:38" ht="15.75">
      <c r="A359" s="55" t="s">
        <v>261</v>
      </c>
      <c r="B359" s="62" t="s">
        <v>5</v>
      </c>
      <c r="C359" s="63" t="s">
        <v>66</v>
      </c>
      <c r="D359" s="58">
        <v>45</v>
      </c>
      <c r="E359" s="58">
        <v>33</v>
      </c>
      <c r="F359" s="58">
        <v>41</v>
      </c>
      <c r="G359" s="58"/>
      <c r="H359" s="58">
        <v>37</v>
      </c>
      <c r="I359" s="58">
        <v>39</v>
      </c>
      <c r="J359" s="58">
        <v>20</v>
      </c>
      <c r="K359" s="58">
        <v>33</v>
      </c>
      <c r="L359" s="209">
        <v>37</v>
      </c>
      <c r="M359" s="243">
        <v>37</v>
      </c>
      <c r="N359" s="58">
        <v>32</v>
      </c>
      <c r="O359" s="58">
        <v>35</v>
      </c>
      <c r="P359" s="58">
        <v>40</v>
      </c>
      <c r="Q359" s="58">
        <v>36</v>
      </c>
      <c r="R359" s="58"/>
      <c r="S359" s="58"/>
      <c r="T359" s="58"/>
      <c r="U359" s="58"/>
      <c r="V359" s="59"/>
      <c r="W359" s="58"/>
      <c r="X359" s="61"/>
      <c r="Y359" s="53">
        <f>COUNT(D359:W359)</f>
        <v>13</v>
      </c>
      <c r="Z359" s="54">
        <f>IF(Y359=0,0,AVERAGE(D359:W359))</f>
        <v>35.769230769230766</v>
      </c>
      <c r="AA359" s="54">
        <f>IF(Y359=0,0,IF(Y359&gt;7,AVERAGE(LARGE(D359:W359,{1,2,3,4,5,6,7,8})),0))</f>
        <v>39</v>
      </c>
      <c r="AB359" s="54">
        <f>IF(Y359=0,0,IF(Y359&gt;7,SUM(LARGE(D359:W359,{1,2,3,4,5,6,7,8})),0))</f>
        <v>312</v>
      </c>
      <c r="AD359" s="193"/>
      <c r="AE359" s="193"/>
      <c r="AF359" s="193"/>
      <c r="AG359" s="193"/>
      <c r="AH359" s="193"/>
      <c r="AI359" s="193"/>
      <c r="AJ359" s="193"/>
      <c r="AK359" s="193"/>
      <c r="AL359" s="193"/>
    </row>
    <row r="360" spans="1:38" ht="15.75">
      <c r="A360" s="71" t="s">
        <v>154</v>
      </c>
      <c r="B360" s="62" t="s">
        <v>5</v>
      </c>
      <c r="C360" s="63" t="s">
        <v>66</v>
      </c>
      <c r="D360" s="58"/>
      <c r="E360" s="58"/>
      <c r="F360" s="58">
        <v>37</v>
      </c>
      <c r="G360" s="58">
        <v>41</v>
      </c>
      <c r="H360" s="58">
        <v>40</v>
      </c>
      <c r="I360" s="58"/>
      <c r="J360" s="58"/>
      <c r="K360" s="58"/>
      <c r="L360" s="209"/>
      <c r="M360" s="243">
        <v>31</v>
      </c>
      <c r="N360" s="58"/>
      <c r="O360" s="58">
        <v>36</v>
      </c>
      <c r="P360" s="58">
        <v>33</v>
      </c>
      <c r="Q360" s="58"/>
      <c r="R360" s="58"/>
      <c r="S360" s="58"/>
      <c r="T360" s="58"/>
      <c r="U360" s="58"/>
      <c r="V360" s="59"/>
      <c r="W360" s="58"/>
      <c r="X360" s="61"/>
      <c r="Y360" s="53">
        <f>COUNT(D360:W360)</f>
        <v>6</v>
      </c>
      <c r="Z360" s="54">
        <f>IF(Y360=0,0,AVERAGE(D360:W360))</f>
        <v>36.333333333333336</v>
      </c>
      <c r="AA360" s="54">
        <f>IF(Y360=0,0,IF(Y360&gt;7,AVERAGE(LARGE(D360:W360,{1,2,3,4,5,6,7,8})),0))</f>
        <v>0</v>
      </c>
      <c r="AB360" s="54">
        <f>IF(Y360=0,0,IF(Y360&gt;7,SUM(LARGE(D360:W360,{1,2,3,4,5,6,7,8})),0))</f>
        <v>0</v>
      </c>
      <c r="AD360" s="193"/>
      <c r="AE360" s="193"/>
      <c r="AF360" s="193"/>
      <c r="AG360" s="193"/>
      <c r="AH360" s="193"/>
      <c r="AI360" s="193"/>
      <c r="AJ360" s="193"/>
      <c r="AK360" s="193"/>
      <c r="AL360" s="193"/>
    </row>
    <row r="361" spans="1:38" ht="15.75">
      <c r="A361" s="55" t="s">
        <v>170</v>
      </c>
      <c r="B361" s="62" t="s">
        <v>5</v>
      </c>
      <c r="C361" s="63" t="s">
        <v>66</v>
      </c>
      <c r="D361" s="58"/>
      <c r="E361" s="58"/>
      <c r="F361" s="58">
        <v>39</v>
      </c>
      <c r="G361" s="58"/>
      <c r="H361" s="58"/>
      <c r="I361" s="58">
        <v>41</v>
      </c>
      <c r="J361" s="58"/>
      <c r="K361" s="58"/>
      <c r="L361" s="209"/>
      <c r="M361" s="243"/>
      <c r="N361" s="58"/>
      <c r="O361" s="58"/>
      <c r="P361" s="58"/>
      <c r="Q361" s="58"/>
      <c r="R361" s="58"/>
      <c r="S361" s="58"/>
      <c r="T361" s="58"/>
      <c r="U361" s="58"/>
      <c r="V361" s="59"/>
      <c r="W361" s="58"/>
      <c r="X361" s="61"/>
      <c r="Y361" s="53">
        <f>COUNT(D361:W361)</f>
        <v>2</v>
      </c>
      <c r="Z361" s="54">
        <f>IF(Y361=0,0,AVERAGE(D361:W361))</f>
        <v>40</v>
      </c>
      <c r="AA361" s="54">
        <f>IF(Y361=0,0,IF(Y361&gt;7,AVERAGE(LARGE(D361:W361,{1,2,3,4,5,6,7,8})),0))</f>
        <v>0</v>
      </c>
      <c r="AB361" s="54">
        <f>IF(Y361=0,0,IF(Y361&gt;7,SUM(LARGE(D361:W361,{1,2,3,4,5,6,7,8})),0))</f>
        <v>0</v>
      </c>
      <c r="AD361" s="193"/>
      <c r="AE361" s="193"/>
      <c r="AF361" s="193"/>
      <c r="AG361" s="193"/>
      <c r="AH361" s="193"/>
      <c r="AI361" s="193"/>
      <c r="AJ361" s="193"/>
      <c r="AK361" s="193"/>
      <c r="AL361" s="193"/>
    </row>
    <row r="362" spans="1:38" ht="15.75">
      <c r="A362" s="55" t="s">
        <v>167</v>
      </c>
      <c r="B362" s="62" t="s">
        <v>5</v>
      </c>
      <c r="C362" s="63" t="s">
        <v>66</v>
      </c>
      <c r="D362" s="58"/>
      <c r="E362" s="58"/>
      <c r="F362" s="58">
        <v>44</v>
      </c>
      <c r="G362" s="58"/>
      <c r="H362" s="58"/>
      <c r="I362" s="58"/>
      <c r="J362" s="58"/>
      <c r="K362" s="58"/>
      <c r="L362" s="209"/>
      <c r="M362" s="243"/>
      <c r="N362" s="58"/>
      <c r="O362" s="58"/>
      <c r="P362" s="58"/>
      <c r="Q362" s="58"/>
      <c r="R362" s="58"/>
      <c r="S362" s="58"/>
      <c r="T362" s="59"/>
      <c r="U362" s="58"/>
      <c r="V362" s="59"/>
      <c r="W362" s="58"/>
      <c r="X362" s="61"/>
      <c r="Y362" s="53">
        <f>COUNT(D362:W362)</f>
        <v>1</v>
      </c>
      <c r="Z362" s="54">
        <f>IF(Y362=0,0,AVERAGE(D362:W362))</f>
        <v>44</v>
      </c>
      <c r="AA362" s="54">
        <f>IF(Y362=0,0,IF(Y362&gt;7,AVERAGE(LARGE(D362:W362,{1,2,3,4,5,6,7,8})),0))</f>
        <v>0</v>
      </c>
      <c r="AB362" s="54">
        <f>IF(Y362=0,0,IF(Y362&gt;7,SUM(LARGE(D362:W362,{1,2,3,4,5,6,7,8})),0))</f>
        <v>0</v>
      </c>
      <c r="AD362" s="193"/>
      <c r="AE362" s="193"/>
      <c r="AF362" s="193"/>
      <c r="AG362" s="193"/>
      <c r="AH362" s="193"/>
      <c r="AI362" s="193"/>
      <c r="AJ362" s="193"/>
      <c r="AK362" s="193"/>
      <c r="AL362" s="193"/>
    </row>
    <row r="363" spans="1:38" ht="15.75">
      <c r="A363" s="55" t="s">
        <v>79</v>
      </c>
      <c r="B363" s="62" t="s">
        <v>5</v>
      </c>
      <c r="C363" s="63" t="s">
        <v>66</v>
      </c>
      <c r="D363" s="58"/>
      <c r="E363" s="58"/>
      <c r="F363" s="58">
        <v>41</v>
      </c>
      <c r="G363" s="58"/>
      <c r="H363" s="58"/>
      <c r="I363" s="58"/>
      <c r="J363" s="58"/>
      <c r="K363" s="58"/>
      <c r="L363" s="209"/>
      <c r="M363" s="243"/>
      <c r="N363" s="58"/>
      <c r="O363" s="58"/>
      <c r="P363" s="58"/>
      <c r="Q363" s="58"/>
      <c r="R363" s="58"/>
      <c r="S363" s="58"/>
      <c r="T363" s="58"/>
      <c r="U363" s="58"/>
      <c r="V363" s="59"/>
      <c r="W363" s="58"/>
      <c r="X363" s="60"/>
      <c r="Y363" s="53">
        <f>COUNT(D363:W363)</f>
        <v>1</v>
      </c>
      <c r="Z363" s="54">
        <f>IF(Y363=0,0,AVERAGE(D363:W363))</f>
        <v>41</v>
      </c>
      <c r="AA363" s="54">
        <f>IF(Y363=0,0,IF(Y363&gt;7,AVERAGE(LARGE(D363:W363,{1,2,3,4,5,6,7,8})),0))</f>
        <v>0</v>
      </c>
      <c r="AB363" s="54">
        <f>IF(Y363=0,0,IF(Y363&gt;7,SUM(LARGE(D363:W363,{1,2,3,4,5,6,7,8})),0))</f>
        <v>0</v>
      </c>
      <c r="AD363" s="193"/>
      <c r="AE363" s="193"/>
      <c r="AF363" s="193"/>
      <c r="AG363" s="193"/>
      <c r="AH363" s="193"/>
      <c r="AI363" s="193"/>
      <c r="AJ363" s="193"/>
      <c r="AK363" s="193"/>
      <c r="AL363" s="193"/>
    </row>
    <row r="364" spans="1:38" ht="15.75">
      <c r="A364" s="55" t="s">
        <v>284</v>
      </c>
      <c r="B364" s="62" t="s">
        <v>5</v>
      </c>
      <c r="C364" s="63" t="s">
        <v>66</v>
      </c>
      <c r="D364" s="58"/>
      <c r="E364" s="58"/>
      <c r="F364" s="58"/>
      <c r="G364" s="58"/>
      <c r="H364" s="58"/>
      <c r="I364" s="58">
        <v>39</v>
      </c>
      <c r="J364" s="58"/>
      <c r="K364" s="58"/>
      <c r="L364" s="209"/>
      <c r="M364" s="243"/>
      <c r="N364" s="58"/>
      <c r="O364" s="58"/>
      <c r="P364" s="58"/>
      <c r="Q364" s="58"/>
      <c r="R364" s="58"/>
      <c r="S364" s="58"/>
      <c r="T364" s="58"/>
      <c r="U364" s="58"/>
      <c r="V364" s="59"/>
      <c r="W364" s="58"/>
      <c r="X364" s="61"/>
      <c r="Y364" s="53">
        <f>COUNT(D364:W364)</f>
        <v>1</v>
      </c>
      <c r="Z364" s="54">
        <f>IF(Y364=0,0,AVERAGE(D364:W364))</f>
        <v>39</v>
      </c>
      <c r="AA364" s="54">
        <f>IF(Y364=0,0,IF(Y364&gt;7,AVERAGE(LARGE(D364:W364,{1,2,3,4,5,6,7,8})),0))</f>
        <v>0</v>
      </c>
      <c r="AB364" s="54">
        <f>IF(Y364=0,0,IF(Y364&gt;7,SUM(LARGE(D364:W364,{1,2,3,4,5,6,7,8})),0))</f>
        <v>0</v>
      </c>
      <c r="AD364" s="193"/>
      <c r="AE364" s="193"/>
      <c r="AF364" s="193"/>
      <c r="AG364" s="193"/>
      <c r="AH364" s="193"/>
      <c r="AI364" s="193"/>
      <c r="AJ364" s="193"/>
      <c r="AK364" s="193"/>
      <c r="AL364" s="193"/>
    </row>
    <row r="365" spans="1:38" ht="15.75">
      <c r="A365" s="55" t="s">
        <v>352</v>
      </c>
      <c r="B365" s="62" t="s">
        <v>5</v>
      </c>
      <c r="C365" s="63" t="s">
        <v>66</v>
      </c>
      <c r="D365" s="58"/>
      <c r="E365" s="58"/>
      <c r="F365" s="58">
        <v>36</v>
      </c>
      <c r="G365" s="58"/>
      <c r="H365" s="58"/>
      <c r="I365" s="58"/>
      <c r="J365" s="58"/>
      <c r="K365" s="58"/>
      <c r="L365" s="209"/>
      <c r="M365" s="243"/>
      <c r="N365" s="58"/>
      <c r="O365" s="58"/>
      <c r="P365" s="58"/>
      <c r="Q365" s="58"/>
      <c r="R365" s="58"/>
      <c r="S365" s="58"/>
      <c r="T365" s="58"/>
      <c r="U365" s="58"/>
      <c r="V365" s="59"/>
      <c r="W365" s="58"/>
      <c r="X365" s="61"/>
      <c r="Y365" s="53">
        <f>COUNT(D365:W365)</f>
        <v>1</v>
      </c>
      <c r="Z365" s="54">
        <f>IF(Y365=0,0,AVERAGE(D365:W365))</f>
        <v>36</v>
      </c>
      <c r="AA365" s="54">
        <f>IF(Y365=0,0,IF(Y365&gt;7,AVERAGE(LARGE(D365:W365,{1,2,3,4,5,6,7,8})),0))</f>
        <v>0</v>
      </c>
      <c r="AB365" s="54">
        <f>IF(Y365=0,0,IF(Y365&gt;7,SUM(LARGE(D365:W365,{1,2,3,4,5,6,7,8})),0))</f>
        <v>0</v>
      </c>
      <c r="AD365" s="193"/>
      <c r="AE365" s="193"/>
      <c r="AF365" s="193"/>
      <c r="AG365" s="193"/>
      <c r="AH365" s="193"/>
      <c r="AI365" s="193"/>
      <c r="AJ365" s="193"/>
      <c r="AK365" s="193"/>
      <c r="AL365" s="193"/>
    </row>
    <row r="366" spans="1:38" ht="15.75">
      <c r="A366" s="55" t="s">
        <v>446</v>
      </c>
      <c r="B366" s="62" t="s">
        <v>9</v>
      </c>
      <c r="C366" s="63" t="s">
        <v>66</v>
      </c>
      <c r="D366" s="58">
        <v>41</v>
      </c>
      <c r="E366" s="58">
        <v>45</v>
      </c>
      <c r="F366" s="58">
        <v>37</v>
      </c>
      <c r="G366" s="58"/>
      <c r="H366" s="58"/>
      <c r="I366" s="58">
        <v>44</v>
      </c>
      <c r="J366" s="58">
        <v>37</v>
      </c>
      <c r="K366" s="58"/>
      <c r="L366" s="209"/>
      <c r="M366" s="243">
        <v>42</v>
      </c>
      <c r="N366" s="58"/>
      <c r="O366" s="58">
        <v>42</v>
      </c>
      <c r="P366" s="58"/>
      <c r="Q366" s="58">
        <v>36</v>
      </c>
      <c r="R366" s="58"/>
      <c r="S366" s="58"/>
      <c r="T366" s="58"/>
      <c r="U366" s="58"/>
      <c r="V366" s="59">
        <v>43</v>
      </c>
      <c r="W366" s="58"/>
      <c r="X366" s="61"/>
      <c r="Y366" s="53">
        <f>COUNT(D366:W366)</f>
        <v>9</v>
      </c>
      <c r="Z366" s="54">
        <f>IF(Y366=0,0,AVERAGE(D366:W366))</f>
        <v>40.777777777777779</v>
      </c>
      <c r="AA366" s="54">
        <f>IF(Y366=0,0,IF(Y366&gt;7,AVERAGE(LARGE(D366:W366,{1,2,3,4,5,6,7,8})),0))</f>
        <v>41.375</v>
      </c>
      <c r="AB366" s="54">
        <f>IF(Y366=0,0,IF(Y366&gt;7,SUM(LARGE(D366:W366,{1,2,3,4,5,6,7,8})),0))</f>
        <v>331</v>
      </c>
      <c r="AD366" s="193"/>
      <c r="AE366" s="193"/>
      <c r="AF366" s="193"/>
      <c r="AG366" s="193"/>
      <c r="AH366" s="193"/>
      <c r="AI366" s="193"/>
      <c r="AJ366" s="193"/>
      <c r="AK366" s="193"/>
      <c r="AL366" s="193"/>
    </row>
    <row r="367" spans="1:38" ht="15.75">
      <c r="A367" s="55" t="s">
        <v>182</v>
      </c>
      <c r="B367" s="62" t="s">
        <v>9</v>
      </c>
      <c r="C367" s="63" t="s">
        <v>66</v>
      </c>
      <c r="D367" s="58"/>
      <c r="E367" s="58"/>
      <c r="F367" s="58"/>
      <c r="G367" s="58"/>
      <c r="H367" s="58"/>
      <c r="I367" s="58">
        <v>35</v>
      </c>
      <c r="J367" s="58"/>
      <c r="K367" s="58"/>
      <c r="L367" s="209"/>
      <c r="M367" s="243">
        <v>34</v>
      </c>
      <c r="N367" s="58"/>
      <c r="O367" s="58"/>
      <c r="P367" s="58">
        <v>33</v>
      </c>
      <c r="Q367" s="58">
        <v>31</v>
      </c>
      <c r="R367" s="58"/>
      <c r="S367" s="58"/>
      <c r="T367" s="58"/>
      <c r="U367" s="58"/>
      <c r="V367" s="59">
        <v>42</v>
      </c>
      <c r="W367" s="58">
        <v>33</v>
      </c>
      <c r="X367" s="61"/>
      <c r="Y367" s="53">
        <f>COUNT(D367:W367)</f>
        <v>6</v>
      </c>
      <c r="Z367" s="54">
        <f>IF(Y367=0,0,AVERAGE(D367:W367))</f>
        <v>34.666666666666664</v>
      </c>
      <c r="AA367" s="54">
        <f>IF(Y367=0,0,IF(Y367&gt;7,AVERAGE(LARGE(D367:W367,{1,2,3,4,5,6,7,8})),0))</f>
        <v>0</v>
      </c>
      <c r="AB367" s="54">
        <f>IF(Y367=0,0,IF(Y367&gt;7,SUM(LARGE(D367:W367,{1,2,3,4,5,6,7,8})),0))</f>
        <v>0</v>
      </c>
      <c r="AD367" s="193"/>
      <c r="AE367" s="193"/>
      <c r="AF367" s="193"/>
      <c r="AG367" s="193"/>
      <c r="AH367" s="193"/>
      <c r="AI367" s="193"/>
      <c r="AJ367" s="193"/>
      <c r="AK367" s="193"/>
      <c r="AL367" s="193"/>
    </row>
    <row r="368" spans="1:38" ht="15.75">
      <c r="A368" s="55" t="s">
        <v>339</v>
      </c>
      <c r="B368" s="62" t="s">
        <v>9</v>
      </c>
      <c r="C368" s="63" t="s">
        <v>66</v>
      </c>
      <c r="D368" s="58">
        <v>36</v>
      </c>
      <c r="E368" s="58"/>
      <c r="F368" s="58">
        <v>37</v>
      </c>
      <c r="G368" s="58"/>
      <c r="H368" s="58"/>
      <c r="I368" s="58"/>
      <c r="J368" s="58"/>
      <c r="K368" s="58"/>
      <c r="L368" s="209"/>
      <c r="M368" s="243"/>
      <c r="N368" s="58"/>
      <c r="O368" s="58"/>
      <c r="P368" s="58"/>
      <c r="Q368" s="58"/>
      <c r="R368" s="58"/>
      <c r="S368" s="58"/>
      <c r="T368" s="58"/>
      <c r="U368" s="58"/>
      <c r="V368" s="59"/>
      <c r="W368" s="58"/>
      <c r="X368" s="61"/>
      <c r="Y368" s="53">
        <f>COUNT(D368:W368)</f>
        <v>2</v>
      </c>
      <c r="Z368" s="54">
        <f>IF(Y368=0,0,AVERAGE(D368:W368))</f>
        <v>36.5</v>
      </c>
      <c r="AA368" s="54">
        <f>IF(Y368=0,0,IF(Y368&gt;7,AVERAGE(LARGE(D368:W368,{1,2,3,4,5,6,7,8})),0))</f>
        <v>0</v>
      </c>
      <c r="AB368" s="54">
        <f>IF(Y368=0,0,IF(Y368&gt;7,SUM(LARGE(D368:W368,{1,2,3,4,5,6,7,8})),0))</f>
        <v>0</v>
      </c>
      <c r="AD368" s="193"/>
      <c r="AE368" s="193"/>
      <c r="AF368" s="193"/>
      <c r="AG368" s="193"/>
      <c r="AH368" s="193"/>
      <c r="AI368" s="193"/>
      <c r="AJ368" s="193"/>
      <c r="AK368" s="193"/>
      <c r="AL368" s="193"/>
    </row>
    <row r="369" spans="1:38" ht="15.75">
      <c r="A369" s="55" t="s">
        <v>425</v>
      </c>
      <c r="B369" s="62" t="s">
        <v>4</v>
      </c>
      <c r="C369" s="63" t="s">
        <v>66</v>
      </c>
      <c r="D369" s="58">
        <v>33</v>
      </c>
      <c r="E369" s="58">
        <v>39</v>
      </c>
      <c r="F369" s="58">
        <v>35</v>
      </c>
      <c r="G369" s="58"/>
      <c r="H369" s="58">
        <v>33</v>
      </c>
      <c r="I369" s="58">
        <v>32</v>
      </c>
      <c r="J369" s="58"/>
      <c r="K369" s="58">
        <v>35</v>
      </c>
      <c r="L369" s="209">
        <v>41</v>
      </c>
      <c r="M369" s="243">
        <v>36</v>
      </c>
      <c r="N369" s="58"/>
      <c r="O369" s="58">
        <v>30</v>
      </c>
      <c r="P369" s="58">
        <v>34</v>
      </c>
      <c r="Q369" s="58">
        <v>33</v>
      </c>
      <c r="R369" s="58"/>
      <c r="S369" s="58"/>
      <c r="T369" s="59"/>
      <c r="U369" s="58"/>
      <c r="V369" s="59">
        <v>35</v>
      </c>
      <c r="W369" s="58"/>
      <c r="X369" s="61"/>
      <c r="Y369" s="53">
        <f>COUNT(D369:W369)</f>
        <v>12</v>
      </c>
      <c r="Z369" s="54">
        <f>IF(Y369=0,0,AVERAGE(D369:W369))</f>
        <v>34.666666666666664</v>
      </c>
      <c r="AA369" s="54">
        <f>IF(Y369=0,0,IF(Y369&gt;7,AVERAGE(LARGE(D369:W369,{1,2,3,4,5,6,7,8})),0))</f>
        <v>36</v>
      </c>
      <c r="AB369" s="54">
        <f>IF(Y369=0,0,IF(Y369&gt;7,SUM(LARGE(D369:W369,{1,2,3,4,5,6,7,8})),0))</f>
        <v>288</v>
      </c>
      <c r="AD369" s="193"/>
      <c r="AE369" s="193"/>
      <c r="AF369" s="193"/>
      <c r="AG369" s="193"/>
      <c r="AH369" s="193"/>
      <c r="AI369" s="193"/>
      <c r="AJ369" s="193"/>
      <c r="AK369" s="193"/>
      <c r="AL369" s="193"/>
    </row>
    <row r="370" spans="1:38" ht="15.75">
      <c r="A370" s="266" t="s">
        <v>431</v>
      </c>
      <c r="B370" s="239" t="s">
        <v>4</v>
      </c>
      <c r="C370" s="237" t="s">
        <v>66</v>
      </c>
      <c r="D370" s="238">
        <v>33</v>
      </c>
      <c r="E370" s="58">
        <v>38</v>
      </c>
      <c r="F370" s="58">
        <v>30</v>
      </c>
      <c r="G370" s="58">
        <v>32</v>
      </c>
      <c r="H370" s="58">
        <v>37</v>
      </c>
      <c r="I370" s="58">
        <v>34</v>
      </c>
      <c r="J370" s="58"/>
      <c r="K370" s="58"/>
      <c r="L370" s="209">
        <v>27</v>
      </c>
      <c r="M370" s="243">
        <v>28</v>
      </c>
      <c r="N370" s="58"/>
      <c r="O370" s="58">
        <v>33</v>
      </c>
      <c r="P370" s="58"/>
      <c r="Q370" s="58">
        <v>34</v>
      </c>
      <c r="R370" s="58"/>
      <c r="S370" s="58"/>
      <c r="T370" s="58"/>
      <c r="U370" s="58"/>
      <c r="V370" s="59"/>
      <c r="W370" s="58"/>
      <c r="X370" s="61"/>
      <c r="Y370" s="53">
        <f>COUNT(D370:W370)</f>
        <v>10</v>
      </c>
      <c r="Z370" s="54">
        <f>IF(Y370=0,0,AVERAGE(D370:W370))</f>
        <v>32.6</v>
      </c>
      <c r="AA370" s="54">
        <f>IF(Y370=0,0,IF(Y370&gt;7,AVERAGE(LARGE(D370:W370,{1,2,3,4,5,6,7,8})),0))</f>
        <v>33.875</v>
      </c>
      <c r="AB370" s="54">
        <f>IF(Y370=0,0,IF(Y370&gt;7,SUM(LARGE(D370:W370,{1,2,3,4,5,6,7,8})),0))</f>
        <v>271</v>
      </c>
      <c r="AD370" s="193"/>
      <c r="AE370" s="193"/>
      <c r="AF370" s="193"/>
      <c r="AG370" s="193"/>
      <c r="AH370" s="193"/>
      <c r="AI370" s="193"/>
      <c r="AJ370" s="193"/>
      <c r="AK370" s="193"/>
      <c r="AL370" s="193"/>
    </row>
    <row r="371" spans="1:38" ht="15.75">
      <c r="A371" s="71" t="s">
        <v>165</v>
      </c>
      <c r="B371" s="62" t="s">
        <v>4</v>
      </c>
      <c r="C371" s="63" t="s">
        <v>66</v>
      </c>
      <c r="D371" s="58">
        <v>27</v>
      </c>
      <c r="E371" s="58">
        <v>38</v>
      </c>
      <c r="F371" s="58">
        <v>34</v>
      </c>
      <c r="G371" s="58"/>
      <c r="H371" s="58"/>
      <c r="I371" s="58"/>
      <c r="J371" s="58"/>
      <c r="K371" s="58"/>
      <c r="L371" s="209"/>
      <c r="M371" s="243"/>
      <c r="N371" s="58">
        <v>23</v>
      </c>
      <c r="O371" s="58">
        <v>25</v>
      </c>
      <c r="P371" s="58">
        <v>24</v>
      </c>
      <c r="Q371" s="58">
        <v>29</v>
      </c>
      <c r="R371" s="58"/>
      <c r="S371" s="58"/>
      <c r="T371" s="59"/>
      <c r="U371" s="58"/>
      <c r="V371" s="59"/>
      <c r="W371" s="58"/>
      <c r="X371" s="61"/>
      <c r="Y371" s="53">
        <f>COUNT(D371:W371)</f>
        <v>7</v>
      </c>
      <c r="Z371" s="54">
        <f>IF(Y371=0,0,AVERAGE(D371:W371))</f>
        <v>28.571428571428573</v>
      </c>
      <c r="AA371" s="54">
        <f>IF(Y371=0,0,IF(Y371&gt;7,AVERAGE(LARGE(D371:W371,{1,2,3,4,5,6,7,8})),0))</f>
        <v>0</v>
      </c>
      <c r="AB371" s="54">
        <f>IF(Y371=0,0,IF(Y371&gt;7,SUM(LARGE(D371:W371,{1,2,3,4,5,6,7,8})),0))</f>
        <v>0</v>
      </c>
      <c r="AD371" s="193"/>
      <c r="AE371" s="193"/>
      <c r="AF371" s="193"/>
      <c r="AG371" s="193"/>
      <c r="AH371" s="193"/>
      <c r="AI371" s="193"/>
      <c r="AJ371" s="193"/>
      <c r="AK371" s="193"/>
      <c r="AL371" s="193"/>
    </row>
    <row r="372" spans="1:38" ht="15.75">
      <c r="A372" s="55" t="s">
        <v>244</v>
      </c>
      <c r="B372" s="62" t="s">
        <v>4</v>
      </c>
      <c r="C372" s="63" t="s">
        <v>66</v>
      </c>
      <c r="D372" s="58"/>
      <c r="E372" s="58"/>
      <c r="F372" s="58"/>
      <c r="G372" s="58">
        <v>35</v>
      </c>
      <c r="H372" s="58"/>
      <c r="I372" s="58"/>
      <c r="J372" s="58"/>
      <c r="K372" s="58"/>
      <c r="L372" s="209"/>
      <c r="M372" s="243"/>
      <c r="N372" s="58"/>
      <c r="O372" s="58"/>
      <c r="P372" s="58"/>
      <c r="Q372" s="58"/>
      <c r="R372" s="58"/>
      <c r="S372" s="58"/>
      <c r="T372" s="58"/>
      <c r="U372" s="58"/>
      <c r="V372" s="59">
        <v>37</v>
      </c>
      <c r="W372" s="58"/>
      <c r="X372" s="61"/>
      <c r="Y372" s="53">
        <f>COUNT(D372:W372)</f>
        <v>2</v>
      </c>
      <c r="Z372" s="54">
        <f>IF(Y372=0,0,AVERAGE(D372:W372))</f>
        <v>36</v>
      </c>
      <c r="AA372" s="54">
        <f>IF(Y372=0,0,IF(Y372&gt;7,AVERAGE(LARGE(D372:W372,{1,2,3,4,5,6,7,8})),0))</f>
        <v>0</v>
      </c>
      <c r="AB372" s="54">
        <f>IF(Y372=0,0,IF(Y372&gt;7,SUM(LARGE(D372:W372,{1,2,3,4,5,6,7,8})),0))</f>
        <v>0</v>
      </c>
      <c r="AD372" s="193"/>
      <c r="AE372" s="193"/>
      <c r="AF372" s="193"/>
      <c r="AG372" s="193"/>
      <c r="AH372" s="193"/>
      <c r="AI372" s="193"/>
      <c r="AJ372" s="193"/>
      <c r="AK372" s="193"/>
      <c r="AL372" s="193"/>
    </row>
    <row r="373" spans="1:38" ht="15.75">
      <c r="A373" s="55" t="s">
        <v>461</v>
      </c>
      <c r="B373" s="62" t="s">
        <v>4</v>
      </c>
      <c r="C373" s="63" t="s">
        <v>66</v>
      </c>
      <c r="D373" s="58"/>
      <c r="E373" s="58"/>
      <c r="F373" s="58"/>
      <c r="G373" s="58"/>
      <c r="H373" s="58"/>
      <c r="I373" s="58"/>
      <c r="J373" s="58"/>
      <c r="K373" s="58"/>
      <c r="L373" s="209"/>
      <c r="M373" s="243"/>
      <c r="N373" s="58"/>
      <c r="O373" s="58"/>
      <c r="P373" s="58"/>
      <c r="Q373" s="58">
        <v>37</v>
      </c>
      <c r="R373" s="58"/>
      <c r="S373" s="58"/>
      <c r="T373" s="58"/>
      <c r="U373" s="58"/>
      <c r="V373" s="59"/>
      <c r="W373" s="58"/>
      <c r="X373" s="60"/>
      <c r="Y373" s="53">
        <f>COUNT(D373:W373)</f>
        <v>1</v>
      </c>
      <c r="Z373" s="54">
        <f>IF(Y373=0,0,AVERAGE(D373:W373))</f>
        <v>37</v>
      </c>
      <c r="AA373" s="54">
        <f>IF(Y373=0,0,IF(Y373&gt;7,AVERAGE(LARGE(D373:W373,{1,2,3,4,5,6,7,8})),0))</f>
        <v>0</v>
      </c>
      <c r="AB373" s="54">
        <f>IF(Y373=0,0,IF(Y373&gt;7,SUM(LARGE(D373:W373,{1,2,3,4,5,6,7,8})),0))</f>
        <v>0</v>
      </c>
      <c r="AD373" s="193"/>
      <c r="AE373" s="193"/>
      <c r="AF373" s="193"/>
      <c r="AG373" s="193"/>
      <c r="AH373" s="193"/>
      <c r="AI373" s="193"/>
      <c r="AJ373" s="193"/>
      <c r="AK373" s="193"/>
      <c r="AL373" s="193"/>
    </row>
    <row r="374" spans="1:38" ht="15.75">
      <c r="A374" s="55"/>
      <c r="B374" s="62"/>
      <c r="C374" s="63"/>
      <c r="D374" s="58"/>
      <c r="E374" s="58"/>
      <c r="F374" s="58"/>
      <c r="G374" s="58"/>
      <c r="H374" s="58"/>
      <c r="I374" s="58"/>
      <c r="J374" s="58"/>
      <c r="K374" s="58"/>
      <c r="L374" s="209"/>
      <c r="M374" s="243"/>
      <c r="N374" s="58"/>
      <c r="O374" s="58"/>
      <c r="P374" s="58"/>
      <c r="Q374" s="58"/>
      <c r="R374" s="58"/>
      <c r="S374" s="58"/>
      <c r="T374" s="58"/>
      <c r="U374" s="58"/>
      <c r="V374" s="59"/>
      <c r="W374" s="58"/>
      <c r="X374" s="60"/>
      <c r="Y374" s="53"/>
      <c r="Z374" s="54"/>
      <c r="AA374" s="54"/>
      <c r="AB374" s="54"/>
      <c r="AD374" s="193"/>
      <c r="AE374" s="193"/>
      <c r="AF374" s="193"/>
      <c r="AG374" s="193"/>
      <c r="AH374" s="193"/>
      <c r="AI374" s="193"/>
      <c r="AJ374" s="193"/>
      <c r="AK374" s="193"/>
      <c r="AL374" s="193"/>
    </row>
    <row r="375" spans="1:38" ht="15.75">
      <c r="A375" s="55" t="s">
        <v>342</v>
      </c>
      <c r="B375" s="62" t="s">
        <v>7</v>
      </c>
      <c r="C375" s="63" t="s">
        <v>94</v>
      </c>
      <c r="D375" s="58"/>
      <c r="E375" s="58"/>
      <c r="F375" s="58"/>
      <c r="G375" s="58"/>
      <c r="H375" s="58"/>
      <c r="I375" s="58"/>
      <c r="J375" s="58"/>
      <c r="K375" s="58"/>
      <c r="L375" s="209"/>
      <c r="M375" s="243"/>
      <c r="N375" s="58"/>
      <c r="O375" s="58"/>
      <c r="P375" s="58"/>
      <c r="Q375" s="58">
        <v>39</v>
      </c>
      <c r="R375" s="58"/>
      <c r="S375" s="58"/>
      <c r="T375" s="58"/>
      <c r="U375" s="58"/>
      <c r="V375" s="59"/>
      <c r="W375" s="58"/>
      <c r="X375" s="61"/>
      <c r="Y375" s="53">
        <f>COUNT(D375:W375)</f>
        <v>1</v>
      </c>
      <c r="Z375" s="54">
        <f>IF(Y375=0,0,AVERAGE(D375:W375))</f>
        <v>39</v>
      </c>
      <c r="AA375" s="54">
        <f>IF(Y375=0,0,IF(Y375&gt;7,AVERAGE(LARGE(D375:W375,{1,2,3,4,5,6,7,8})),0))</f>
        <v>0</v>
      </c>
      <c r="AB375" s="54">
        <f>IF(Y375=0,0,IF(Y375&gt;7,SUM(LARGE(D375:W375,{1,2,3,4,5,6,7,8})),0))</f>
        <v>0</v>
      </c>
      <c r="AD375" s="193"/>
      <c r="AE375" s="193"/>
      <c r="AF375" s="193"/>
      <c r="AG375" s="193"/>
      <c r="AH375" s="193"/>
      <c r="AI375" s="193"/>
      <c r="AJ375" s="193"/>
      <c r="AK375" s="193"/>
      <c r="AL375" s="193"/>
    </row>
    <row r="376" spans="1:38" ht="15.75">
      <c r="A376" s="267" t="s">
        <v>561</v>
      </c>
      <c r="B376" s="265" t="s">
        <v>7</v>
      </c>
      <c r="C376" s="268" t="s">
        <v>94</v>
      </c>
      <c r="D376" s="67"/>
      <c r="E376" s="67"/>
      <c r="F376" s="67"/>
      <c r="G376" s="67"/>
      <c r="H376" s="67"/>
      <c r="I376" s="67"/>
      <c r="J376" s="67"/>
      <c r="K376" s="58"/>
      <c r="L376" s="210"/>
      <c r="M376" s="244"/>
      <c r="N376" s="67"/>
      <c r="O376" s="67"/>
      <c r="P376" s="269">
        <v>35</v>
      </c>
      <c r="Q376" s="67"/>
      <c r="R376" s="67"/>
      <c r="S376" s="67"/>
      <c r="T376" s="67"/>
      <c r="U376" s="67"/>
      <c r="V376" s="68"/>
      <c r="W376" s="67"/>
      <c r="X376" s="60"/>
      <c r="Y376" s="53">
        <f>COUNT(D376:W376)</f>
        <v>1</v>
      </c>
      <c r="Z376" s="54">
        <f>IF(Y376=0,0,AVERAGE(D376:W376))</f>
        <v>35</v>
      </c>
      <c r="AA376" s="54">
        <f>IF(Y376=0,0,IF(Y376&gt;7,AVERAGE(LARGE(D376:W376,{1,2,3,4,5,6,7,8})),0))</f>
        <v>0</v>
      </c>
      <c r="AB376" s="54">
        <f>IF(Y376=0,0,IF(Y376&gt;7,SUM(LARGE(D376:W376,{1,2,3,4,5,6,7,8})),0))</f>
        <v>0</v>
      </c>
      <c r="AD376" s="193"/>
      <c r="AE376" s="193"/>
      <c r="AF376" s="193"/>
      <c r="AG376" s="193"/>
      <c r="AH376" s="193"/>
      <c r="AI376" s="193"/>
      <c r="AJ376" s="193"/>
      <c r="AK376" s="193"/>
      <c r="AL376" s="193"/>
    </row>
    <row r="377" spans="1:38" ht="15.75">
      <c r="A377" s="55" t="s">
        <v>314</v>
      </c>
      <c r="B377" s="62" t="s">
        <v>7</v>
      </c>
      <c r="C377" s="63" t="s">
        <v>94</v>
      </c>
      <c r="D377" s="58"/>
      <c r="E377" s="58">
        <v>25</v>
      </c>
      <c r="F377" s="58"/>
      <c r="G377" s="58"/>
      <c r="H377" s="58"/>
      <c r="I377" s="58"/>
      <c r="J377" s="58"/>
      <c r="K377" s="58"/>
      <c r="L377" s="209"/>
      <c r="M377" s="243"/>
      <c r="N377" s="58"/>
      <c r="O377" s="58"/>
      <c r="P377" s="58"/>
      <c r="Q377" s="58"/>
      <c r="R377" s="58"/>
      <c r="S377" s="58"/>
      <c r="T377" s="58"/>
      <c r="U377" s="58"/>
      <c r="V377" s="59"/>
      <c r="W377" s="58"/>
      <c r="X377" s="61"/>
      <c r="Y377" s="53">
        <f>COUNT(D377:W377)</f>
        <v>1</v>
      </c>
      <c r="Z377" s="54">
        <f>IF(Y377=0,0,AVERAGE(D377:W377))</f>
        <v>25</v>
      </c>
      <c r="AA377" s="54">
        <f>IF(Y377=0,0,IF(Y377&gt;7,AVERAGE(LARGE(D377:W377,{1,2,3,4,5,6,7,8})),0))</f>
        <v>0</v>
      </c>
      <c r="AB377" s="54">
        <f>IF(Y377=0,0,IF(Y377&gt;7,SUM(LARGE(D377:W377,{1,2,3,4,5,6,7,8})),0))</f>
        <v>0</v>
      </c>
      <c r="AD377" s="193"/>
      <c r="AE377" s="193"/>
      <c r="AF377" s="193"/>
      <c r="AG377" s="193"/>
      <c r="AH377" s="193"/>
      <c r="AI377" s="193"/>
      <c r="AJ377" s="193"/>
      <c r="AK377" s="193"/>
      <c r="AL377" s="193"/>
    </row>
    <row r="378" spans="1:38" ht="15.75">
      <c r="A378" s="55" t="s">
        <v>133</v>
      </c>
      <c r="B378" s="62" t="s">
        <v>6</v>
      </c>
      <c r="C378" s="63" t="s">
        <v>94</v>
      </c>
      <c r="D378" s="58"/>
      <c r="E378" s="58"/>
      <c r="F378" s="58">
        <v>37</v>
      </c>
      <c r="G378" s="58">
        <v>31</v>
      </c>
      <c r="H378" s="58">
        <v>25</v>
      </c>
      <c r="I378" s="58"/>
      <c r="J378" s="58"/>
      <c r="K378" s="58"/>
      <c r="L378" s="209">
        <v>34</v>
      </c>
      <c r="M378" s="243">
        <v>30</v>
      </c>
      <c r="N378" s="58"/>
      <c r="O378" s="58">
        <v>23</v>
      </c>
      <c r="P378" s="58"/>
      <c r="Q378" s="58"/>
      <c r="R378" s="58"/>
      <c r="S378" s="58"/>
      <c r="T378" s="58"/>
      <c r="U378" s="58"/>
      <c r="V378" s="59">
        <v>32</v>
      </c>
      <c r="W378" s="58"/>
      <c r="X378" s="61"/>
      <c r="Y378" s="53">
        <f>COUNT(D378:W378)</f>
        <v>7</v>
      </c>
      <c r="Z378" s="54">
        <f>IF(Y378=0,0,AVERAGE(D378:W378))</f>
        <v>30.285714285714285</v>
      </c>
      <c r="AA378" s="54">
        <f>IF(Y378=0,0,IF(Y378&gt;7,AVERAGE(LARGE(D378:W378,{1,2,3,4,5,6,7,8})),0))</f>
        <v>0</v>
      </c>
      <c r="AB378" s="54">
        <f>IF(Y378=0,0,IF(Y378&gt;7,SUM(LARGE(D378:W378,{1,2,3,4,5,6,7,8})),0))</f>
        <v>0</v>
      </c>
      <c r="AD378" s="193"/>
      <c r="AE378" s="193"/>
      <c r="AF378" s="193"/>
      <c r="AG378" s="193"/>
      <c r="AH378" s="193"/>
      <c r="AI378" s="193"/>
      <c r="AJ378" s="193"/>
      <c r="AK378" s="193"/>
      <c r="AL378" s="193"/>
    </row>
    <row r="379" spans="1:38" ht="15.75">
      <c r="A379" s="55" t="s">
        <v>331</v>
      </c>
      <c r="B379" s="62" t="s">
        <v>8</v>
      </c>
      <c r="C379" s="57" t="s">
        <v>94</v>
      </c>
      <c r="D379" s="58"/>
      <c r="E379" s="58">
        <v>38</v>
      </c>
      <c r="F379" s="58"/>
      <c r="G379" s="58">
        <v>34</v>
      </c>
      <c r="H379" s="58"/>
      <c r="I379" s="58">
        <v>30</v>
      </c>
      <c r="J379" s="58">
        <v>27</v>
      </c>
      <c r="K379" s="58"/>
      <c r="L379" s="209"/>
      <c r="M379" s="243">
        <v>17</v>
      </c>
      <c r="N379" s="58"/>
      <c r="O379" s="58">
        <v>17</v>
      </c>
      <c r="P379" s="58"/>
      <c r="Q379" s="58">
        <v>24</v>
      </c>
      <c r="R379" s="58"/>
      <c r="S379" s="58"/>
      <c r="T379" s="58"/>
      <c r="U379" s="58"/>
      <c r="V379" s="59">
        <v>29</v>
      </c>
      <c r="W379" s="58"/>
      <c r="X379" s="61"/>
      <c r="Y379" s="53">
        <f>COUNT(D379:W379)</f>
        <v>8</v>
      </c>
      <c r="Z379" s="54">
        <f>IF(Y379=0,0,AVERAGE(D379:W379))</f>
        <v>27</v>
      </c>
      <c r="AA379" s="54">
        <f>IF(Y379=0,0,IF(Y379&gt;7,AVERAGE(LARGE(D379:W379,{1,2,3,4,5,6,7,8})),0))</f>
        <v>27</v>
      </c>
      <c r="AB379" s="54">
        <f>IF(Y379=0,0,IF(Y379&gt;7,SUM(LARGE(D379:W379,{1,2,3,4,5,6,7,8})),0))</f>
        <v>216</v>
      </c>
      <c r="AD379" s="193"/>
      <c r="AE379" s="193"/>
      <c r="AF379" s="193"/>
      <c r="AG379" s="193"/>
      <c r="AH379" s="193"/>
      <c r="AI379" s="193"/>
      <c r="AJ379" s="193"/>
      <c r="AK379" s="193"/>
      <c r="AL379" s="193"/>
    </row>
    <row r="380" spans="1:38" ht="15.75">
      <c r="A380" s="55" t="s">
        <v>171</v>
      </c>
      <c r="B380" s="62" t="s">
        <v>8</v>
      </c>
      <c r="C380" s="63" t="s">
        <v>94</v>
      </c>
      <c r="D380" s="58"/>
      <c r="E380" s="58"/>
      <c r="F380" s="58">
        <v>36</v>
      </c>
      <c r="G380" s="58"/>
      <c r="H380" s="58"/>
      <c r="I380" s="58">
        <v>39</v>
      </c>
      <c r="J380" s="58"/>
      <c r="K380" s="58"/>
      <c r="L380" s="209"/>
      <c r="M380" s="243"/>
      <c r="N380" s="58"/>
      <c r="O380" s="58">
        <v>29</v>
      </c>
      <c r="P380" s="58"/>
      <c r="Q380" s="58">
        <v>40</v>
      </c>
      <c r="R380" s="58"/>
      <c r="S380" s="58"/>
      <c r="T380" s="58"/>
      <c r="U380" s="58"/>
      <c r="V380" s="59">
        <v>34</v>
      </c>
      <c r="W380" s="58">
        <v>36</v>
      </c>
      <c r="X380" s="61"/>
      <c r="Y380" s="53">
        <f>COUNT(D380:W380)</f>
        <v>6</v>
      </c>
      <c r="Z380" s="54">
        <f>IF(Y380=0,0,AVERAGE(D380:W380))</f>
        <v>35.666666666666664</v>
      </c>
      <c r="AA380" s="54">
        <f>IF(Y380=0,0,IF(Y380&gt;7,AVERAGE(LARGE(D380:W380,{1,2,3,4,5,6,7,8})),0))</f>
        <v>0</v>
      </c>
      <c r="AB380" s="54">
        <f>IF(Y380=0,0,IF(Y380&gt;7,SUM(LARGE(D380:W380,{1,2,3,4,5,6,7,8})),0))</f>
        <v>0</v>
      </c>
      <c r="AD380" s="193"/>
      <c r="AE380" s="193"/>
      <c r="AF380" s="193"/>
      <c r="AG380" s="193"/>
      <c r="AH380" s="193"/>
      <c r="AI380" s="193"/>
      <c r="AJ380" s="193"/>
      <c r="AK380" s="193"/>
      <c r="AL380" s="193"/>
    </row>
    <row r="381" spans="1:38" ht="15.75">
      <c r="A381" s="55" t="s">
        <v>93</v>
      </c>
      <c r="B381" s="62" t="s">
        <v>8</v>
      </c>
      <c r="C381" s="63" t="s">
        <v>94</v>
      </c>
      <c r="D381" s="58"/>
      <c r="E381" s="58"/>
      <c r="F381" s="58"/>
      <c r="G381" s="58"/>
      <c r="H381" s="58"/>
      <c r="I381" s="58"/>
      <c r="J381" s="58"/>
      <c r="K381" s="58"/>
      <c r="L381" s="209"/>
      <c r="M381" s="243"/>
      <c r="N381" s="58"/>
      <c r="O381" s="58">
        <v>40</v>
      </c>
      <c r="P381" s="58"/>
      <c r="Q381" s="58"/>
      <c r="R381" s="58"/>
      <c r="S381" s="58"/>
      <c r="T381" s="58"/>
      <c r="U381" s="58"/>
      <c r="V381" s="59"/>
      <c r="W381" s="58"/>
      <c r="X381" s="61"/>
      <c r="Y381" s="53">
        <f>COUNT(D381:W381)</f>
        <v>1</v>
      </c>
      <c r="Z381" s="54">
        <f>IF(Y381=0,0,AVERAGE(D381:W381))</f>
        <v>40</v>
      </c>
      <c r="AA381" s="54">
        <f>IF(Y381=0,0,IF(Y381&gt;7,AVERAGE(LARGE(D381:W381,{1,2,3,4,5,6,7,8})),0))</f>
        <v>0</v>
      </c>
      <c r="AB381" s="54">
        <f>IF(Y381=0,0,IF(Y381&gt;7,SUM(LARGE(D381:W381,{1,2,3,4,5,6,7,8})),0))</f>
        <v>0</v>
      </c>
      <c r="AD381" s="193"/>
      <c r="AE381" s="193"/>
      <c r="AF381" s="193"/>
      <c r="AG381" s="193"/>
      <c r="AH381" s="193"/>
      <c r="AI381" s="193"/>
      <c r="AJ381" s="193"/>
      <c r="AK381" s="193"/>
      <c r="AL381" s="193"/>
    </row>
    <row r="382" spans="1:38" ht="15.75">
      <c r="A382" s="55" t="s">
        <v>448</v>
      </c>
      <c r="B382" s="62" t="s">
        <v>5</v>
      </c>
      <c r="C382" s="63" t="s">
        <v>94</v>
      </c>
      <c r="D382" s="58"/>
      <c r="E382" s="58">
        <v>23</v>
      </c>
      <c r="F382" s="58"/>
      <c r="G382" s="58">
        <v>24</v>
      </c>
      <c r="H382" s="58">
        <v>22</v>
      </c>
      <c r="I382" s="58"/>
      <c r="J382" s="58"/>
      <c r="K382" s="58"/>
      <c r="L382" s="209"/>
      <c r="M382" s="243"/>
      <c r="N382" s="58"/>
      <c r="O382" s="58">
        <v>26</v>
      </c>
      <c r="P382" s="58">
        <v>24</v>
      </c>
      <c r="Q382" s="58"/>
      <c r="R382" s="58"/>
      <c r="S382" s="58"/>
      <c r="T382" s="58"/>
      <c r="U382" s="58"/>
      <c r="V382" s="59"/>
      <c r="W382" s="58"/>
      <c r="X382" s="61"/>
      <c r="Y382" s="53">
        <f>COUNT(D382:W382)</f>
        <v>5</v>
      </c>
      <c r="Z382" s="54">
        <f>IF(Y382=0,0,AVERAGE(D382:W382))</f>
        <v>23.8</v>
      </c>
      <c r="AA382" s="54">
        <f>IF(Y382=0,0,IF(Y382&gt;7,AVERAGE(LARGE(D382:W382,{1,2,3,4,5,6,7,8})),0))</f>
        <v>0</v>
      </c>
      <c r="AB382" s="54">
        <f>IF(Y382=0,0,IF(Y382&gt;7,SUM(LARGE(D382:W382,{1,2,3,4,5,6,7,8})),0))</f>
        <v>0</v>
      </c>
      <c r="AD382" s="193"/>
      <c r="AE382" s="193"/>
      <c r="AF382" s="193"/>
      <c r="AG382" s="193"/>
      <c r="AH382" s="193"/>
      <c r="AI382" s="193"/>
      <c r="AJ382" s="193"/>
      <c r="AK382" s="193"/>
      <c r="AL382" s="193"/>
    </row>
    <row r="383" spans="1:38" ht="15.75">
      <c r="A383" s="55" t="s">
        <v>279</v>
      </c>
      <c r="B383" s="62" t="s">
        <v>5</v>
      </c>
      <c r="C383" s="63" t="s">
        <v>94</v>
      </c>
      <c r="D383" s="58"/>
      <c r="E383" s="58"/>
      <c r="F383" s="58"/>
      <c r="G383" s="58">
        <v>0</v>
      </c>
      <c r="H383" s="58"/>
      <c r="I383" s="58"/>
      <c r="J383" s="58"/>
      <c r="K383" s="58"/>
      <c r="L383" s="209"/>
      <c r="M383" s="243"/>
      <c r="N383" s="58"/>
      <c r="O383" s="58"/>
      <c r="P383" s="58"/>
      <c r="Q383" s="58"/>
      <c r="R383" s="58"/>
      <c r="S383" s="58"/>
      <c r="T383" s="58"/>
      <c r="U383" s="58"/>
      <c r="V383" s="59"/>
      <c r="W383" s="58"/>
      <c r="X383" s="61"/>
      <c r="Y383" s="53">
        <f>COUNT(D383:W383)</f>
        <v>1</v>
      </c>
      <c r="Z383" s="54">
        <f>IF(Y383=0,0,AVERAGE(D383:W383))</f>
        <v>0</v>
      </c>
      <c r="AA383" s="54">
        <f>IF(Y383=0,0,IF(Y383&gt;7,AVERAGE(LARGE(D383:W383,{1,2,3,4,5,6,7,8})),0))</f>
        <v>0</v>
      </c>
      <c r="AB383" s="54">
        <f>IF(Y383=0,0,IF(Y383&gt;7,SUM(LARGE(D383:W383,{1,2,3,4,5,6,7,8})),0))</f>
        <v>0</v>
      </c>
      <c r="AD383" s="193"/>
      <c r="AE383" s="193"/>
      <c r="AF383" s="193"/>
      <c r="AG383" s="193"/>
      <c r="AH383" s="193"/>
      <c r="AI383" s="193"/>
      <c r="AJ383" s="193"/>
      <c r="AK383" s="193"/>
      <c r="AL383" s="193"/>
    </row>
    <row r="384" spans="1:38" ht="15.75">
      <c r="A384" s="55" t="s">
        <v>195</v>
      </c>
      <c r="B384" s="62" t="s">
        <v>9</v>
      </c>
      <c r="C384" s="63" t="s">
        <v>94</v>
      </c>
      <c r="D384" s="58"/>
      <c r="E384" s="58"/>
      <c r="F384" s="58"/>
      <c r="G384" s="58">
        <v>28</v>
      </c>
      <c r="H384" s="58"/>
      <c r="I384" s="58"/>
      <c r="J384" s="58"/>
      <c r="K384" s="58"/>
      <c r="L384" s="209"/>
      <c r="M384" s="243"/>
      <c r="N384" s="58"/>
      <c r="O384" s="58"/>
      <c r="P384" s="58"/>
      <c r="Q384" s="58"/>
      <c r="R384" s="58"/>
      <c r="S384" s="58"/>
      <c r="T384" s="58"/>
      <c r="U384" s="58"/>
      <c r="V384" s="59">
        <v>31</v>
      </c>
      <c r="W384" s="58"/>
      <c r="X384" s="61"/>
      <c r="Y384" s="53">
        <f>COUNT(D384:W384)</f>
        <v>2</v>
      </c>
      <c r="Z384" s="54">
        <f>IF(Y384=0,0,AVERAGE(D384:W384))</f>
        <v>29.5</v>
      </c>
      <c r="AA384" s="54">
        <f>IF(Y384=0,0,IF(Y384&gt;7,AVERAGE(LARGE(D384:W384,{1,2,3,4,5,6,7,8})),0))</f>
        <v>0</v>
      </c>
      <c r="AB384" s="54">
        <f>IF(Y384=0,0,IF(Y384&gt;7,SUM(LARGE(D384:W384,{1,2,3,4,5,6,7,8})),0))</f>
        <v>0</v>
      </c>
      <c r="AD384" s="193"/>
      <c r="AE384" s="193"/>
      <c r="AF384" s="193"/>
      <c r="AG384" s="193"/>
      <c r="AH384" s="193"/>
      <c r="AI384" s="193"/>
      <c r="AJ384" s="193"/>
      <c r="AK384" s="193"/>
      <c r="AL384" s="193"/>
    </row>
    <row r="385" spans="1:38" ht="15.75">
      <c r="A385" s="55"/>
      <c r="B385" s="62"/>
      <c r="C385" s="63"/>
      <c r="D385" s="58"/>
      <c r="E385" s="58"/>
      <c r="F385" s="58"/>
      <c r="G385" s="58"/>
      <c r="H385" s="58"/>
      <c r="I385" s="58"/>
      <c r="J385" s="58"/>
      <c r="K385" s="58"/>
      <c r="L385" s="209"/>
      <c r="M385" s="243"/>
      <c r="N385" s="58"/>
      <c r="O385" s="58"/>
      <c r="P385" s="58"/>
      <c r="Q385" s="58"/>
      <c r="R385" s="58"/>
      <c r="S385" s="58"/>
      <c r="T385" s="58"/>
      <c r="U385" s="58"/>
      <c r="V385" s="59"/>
      <c r="W385" s="58"/>
      <c r="X385" s="61"/>
      <c r="Y385" s="53"/>
      <c r="Z385" s="54"/>
      <c r="AA385" s="54"/>
      <c r="AB385" s="54"/>
      <c r="AD385" s="193"/>
      <c r="AE385" s="193"/>
      <c r="AF385" s="193"/>
      <c r="AG385" s="193"/>
      <c r="AH385" s="193"/>
      <c r="AI385" s="193"/>
      <c r="AJ385" s="193"/>
      <c r="AK385" s="193"/>
      <c r="AL385" s="193"/>
    </row>
    <row r="386" spans="1:38" ht="15.75">
      <c r="A386" s="55" t="s">
        <v>103</v>
      </c>
      <c r="B386" s="62" t="s">
        <v>7</v>
      </c>
      <c r="C386" s="63" t="s">
        <v>56</v>
      </c>
      <c r="D386" s="58">
        <v>41</v>
      </c>
      <c r="E386" s="58"/>
      <c r="F386" s="58"/>
      <c r="G386" s="58"/>
      <c r="H386" s="58"/>
      <c r="I386" s="58"/>
      <c r="J386" s="58"/>
      <c r="K386" s="58"/>
      <c r="L386" s="209"/>
      <c r="M386" s="243"/>
      <c r="N386" s="58"/>
      <c r="O386" s="58">
        <v>43</v>
      </c>
      <c r="P386" s="58">
        <v>40</v>
      </c>
      <c r="Q386" s="58"/>
      <c r="R386" s="58"/>
      <c r="S386" s="58"/>
      <c r="T386" s="58"/>
      <c r="U386" s="58"/>
      <c r="V386" s="59"/>
      <c r="W386" s="58"/>
      <c r="X386" s="61"/>
      <c r="Y386" s="53">
        <f>COUNT(D386:W386)</f>
        <v>3</v>
      </c>
      <c r="Z386" s="54">
        <f>IF(Y386=0,0,AVERAGE(D386:W386))</f>
        <v>41.333333333333336</v>
      </c>
      <c r="AA386" s="54">
        <f>IF(Y386=0,0,IF(Y386&gt;7,AVERAGE(LARGE(D386:W386,{1,2,3,4,5,6,7,8})),0))</f>
        <v>0</v>
      </c>
      <c r="AB386" s="54">
        <f>IF(Y386=0,0,IF(Y386&gt;7,SUM(LARGE(D386:W386,{1,2,3,4,5,6,7,8})),0))</f>
        <v>0</v>
      </c>
      <c r="AD386" s="193"/>
      <c r="AE386" s="193"/>
      <c r="AF386" s="193"/>
      <c r="AG386" s="193"/>
      <c r="AH386" s="193"/>
      <c r="AI386" s="193"/>
      <c r="AJ386" s="193"/>
      <c r="AK386" s="193"/>
      <c r="AL386" s="193"/>
    </row>
    <row r="387" spans="1:38" ht="15.75">
      <c r="A387" s="55" t="s">
        <v>74</v>
      </c>
      <c r="B387" s="62" t="s">
        <v>7</v>
      </c>
      <c r="C387" s="63" t="s">
        <v>56</v>
      </c>
      <c r="D387" s="58"/>
      <c r="E387" s="58"/>
      <c r="F387" s="58"/>
      <c r="G387" s="58"/>
      <c r="H387" s="58">
        <v>39</v>
      </c>
      <c r="I387" s="58"/>
      <c r="J387" s="58"/>
      <c r="K387" s="58"/>
      <c r="L387" s="209"/>
      <c r="M387" s="243"/>
      <c r="N387" s="58"/>
      <c r="O387" s="58"/>
      <c r="P387" s="58"/>
      <c r="Q387" s="58"/>
      <c r="R387" s="58"/>
      <c r="S387" s="58"/>
      <c r="T387" s="58"/>
      <c r="U387" s="58"/>
      <c r="V387" s="59"/>
      <c r="W387" s="58"/>
      <c r="X387" s="61"/>
      <c r="Y387" s="53">
        <f>COUNT(D387:W387)</f>
        <v>1</v>
      </c>
      <c r="Z387" s="54">
        <f>IF(Y387=0,0,AVERAGE(D387:W387))</f>
        <v>39</v>
      </c>
      <c r="AA387" s="54">
        <f>IF(Y387=0,0,IF(Y387&gt;7,AVERAGE(LARGE(D387:W387,{1,2,3,4,5,6,7,8})),0))</f>
        <v>0</v>
      </c>
      <c r="AB387" s="54">
        <f>IF(Y387=0,0,IF(Y387&gt;7,SUM(LARGE(D387:W387,{1,2,3,4,5,6,7,8})),0))</f>
        <v>0</v>
      </c>
      <c r="AD387" s="193"/>
      <c r="AE387" s="193"/>
      <c r="AF387" s="193"/>
      <c r="AG387" s="193"/>
      <c r="AH387" s="193"/>
      <c r="AI387" s="193"/>
      <c r="AJ387" s="193"/>
      <c r="AK387" s="193"/>
      <c r="AL387" s="193"/>
    </row>
    <row r="388" spans="1:38" ht="15.75">
      <c r="A388" s="64" t="s">
        <v>300</v>
      </c>
      <c r="B388" s="61" t="s">
        <v>7</v>
      </c>
      <c r="C388" s="63" t="s">
        <v>56</v>
      </c>
      <c r="D388" s="58"/>
      <c r="E388" s="58"/>
      <c r="F388" s="58"/>
      <c r="G388" s="58"/>
      <c r="H388" s="58"/>
      <c r="I388" s="58"/>
      <c r="J388" s="58"/>
      <c r="K388" s="58"/>
      <c r="L388" s="209"/>
      <c r="M388" s="243"/>
      <c r="N388" s="58">
        <v>32</v>
      </c>
      <c r="O388" s="58"/>
      <c r="P388" s="58"/>
      <c r="Q388" s="58"/>
      <c r="R388" s="58"/>
      <c r="S388" s="58"/>
      <c r="T388" s="58"/>
      <c r="U388" s="58"/>
      <c r="V388" s="59"/>
      <c r="W388" s="58"/>
      <c r="X388" s="61"/>
      <c r="Y388" s="53">
        <f>COUNT(D388:W388)</f>
        <v>1</v>
      </c>
      <c r="Z388" s="54">
        <f>IF(Y388=0,0,AVERAGE(D388:W388))</f>
        <v>32</v>
      </c>
      <c r="AA388" s="54">
        <f>IF(Y388=0,0,IF(Y388&gt;7,AVERAGE(LARGE(D388:W388,{1,2,3,4,5,6,7,8})),0))</f>
        <v>0</v>
      </c>
      <c r="AB388" s="54">
        <f>IF(Y388=0,0,IF(Y388&gt;7,SUM(LARGE(D388:W388,{1,2,3,4,5,6,7,8})),0))</f>
        <v>0</v>
      </c>
      <c r="AD388" s="193"/>
      <c r="AE388" s="193"/>
      <c r="AF388" s="193"/>
      <c r="AG388" s="193"/>
      <c r="AH388" s="193"/>
      <c r="AI388" s="193"/>
      <c r="AJ388" s="193"/>
      <c r="AK388" s="193"/>
      <c r="AL388" s="193"/>
    </row>
    <row r="389" spans="1:38" ht="15.75">
      <c r="A389" s="55" t="s">
        <v>192</v>
      </c>
      <c r="B389" s="62" t="s">
        <v>7</v>
      </c>
      <c r="C389" s="63" t="s">
        <v>56</v>
      </c>
      <c r="D389" s="58"/>
      <c r="E389" s="58"/>
      <c r="F389" s="58"/>
      <c r="G389" s="58"/>
      <c r="H389" s="58"/>
      <c r="I389" s="58">
        <v>30</v>
      </c>
      <c r="J389" s="58"/>
      <c r="K389" s="58"/>
      <c r="L389" s="209"/>
      <c r="M389" s="243"/>
      <c r="N389" s="58"/>
      <c r="O389" s="58"/>
      <c r="P389" s="58"/>
      <c r="Q389" s="58"/>
      <c r="R389" s="58"/>
      <c r="S389" s="58"/>
      <c r="T389" s="58"/>
      <c r="U389" s="58"/>
      <c r="V389" s="59"/>
      <c r="W389" s="58"/>
      <c r="X389" s="61"/>
      <c r="Y389" s="53">
        <f>COUNT(D389:W389)</f>
        <v>1</v>
      </c>
      <c r="Z389" s="54">
        <f>IF(Y389=0,0,AVERAGE(D389:W389))</f>
        <v>30</v>
      </c>
      <c r="AA389" s="54">
        <f>IF(Y389=0,0,IF(Y389&gt;7,AVERAGE(LARGE(D389:W389,{1,2,3,4,5,6,7,8})),0))</f>
        <v>0</v>
      </c>
      <c r="AB389" s="54">
        <f>IF(Y389=0,0,IF(Y389&gt;7,SUM(LARGE(D389:W389,{1,2,3,4,5,6,7,8})),0))</f>
        <v>0</v>
      </c>
      <c r="AD389" s="193"/>
      <c r="AE389" s="193"/>
      <c r="AF389" s="193"/>
      <c r="AG389" s="193"/>
      <c r="AH389" s="193"/>
      <c r="AI389" s="193"/>
      <c r="AJ389" s="193"/>
      <c r="AK389" s="193"/>
      <c r="AL389" s="193"/>
    </row>
    <row r="390" spans="1:38" ht="15.75">
      <c r="A390" s="55" t="s">
        <v>462</v>
      </c>
      <c r="B390" s="62" t="s">
        <v>7</v>
      </c>
      <c r="C390" s="63" t="s">
        <v>56</v>
      </c>
      <c r="D390" s="58"/>
      <c r="E390" s="58"/>
      <c r="F390" s="58"/>
      <c r="G390" s="58"/>
      <c r="H390" s="58"/>
      <c r="I390" s="58">
        <v>29</v>
      </c>
      <c r="J390" s="58"/>
      <c r="K390" s="58"/>
      <c r="L390" s="209"/>
      <c r="M390" s="243"/>
      <c r="N390" s="58"/>
      <c r="O390" s="58"/>
      <c r="P390" s="58"/>
      <c r="Q390" s="58"/>
      <c r="R390" s="58"/>
      <c r="S390" s="58"/>
      <c r="T390" s="58"/>
      <c r="U390" s="58"/>
      <c r="V390" s="59"/>
      <c r="W390" s="58"/>
      <c r="X390" s="61"/>
      <c r="Y390" s="53">
        <f>COUNT(D390:W390)</f>
        <v>1</v>
      </c>
      <c r="Z390" s="54">
        <f>IF(Y390=0,0,AVERAGE(D390:W390))</f>
        <v>29</v>
      </c>
      <c r="AA390" s="54">
        <f>IF(Y390=0,0,IF(Y390&gt;7,AVERAGE(LARGE(D390:W390,{1,2,3,4,5,6,7,8})),0))</f>
        <v>0</v>
      </c>
      <c r="AB390" s="54">
        <f>IF(Y390=0,0,IF(Y390&gt;7,SUM(LARGE(D390:W390,{1,2,3,4,5,6,7,8})),0))</f>
        <v>0</v>
      </c>
      <c r="AD390" s="193"/>
      <c r="AE390" s="193"/>
      <c r="AF390" s="193"/>
      <c r="AG390" s="193"/>
      <c r="AH390" s="193"/>
      <c r="AI390" s="193"/>
      <c r="AJ390" s="193"/>
      <c r="AK390" s="193"/>
      <c r="AL390" s="193"/>
    </row>
    <row r="391" spans="1:38" ht="15.75">
      <c r="A391" s="55" t="s">
        <v>385</v>
      </c>
      <c r="B391" s="62" t="s">
        <v>6</v>
      </c>
      <c r="C391" s="63" t="s">
        <v>56</v>
      </c>
      <c r="D391" s="58"/>
      <c r="E391" s="58">
        <v>43</v>
      </c>
      <c r="F391" s="58">
        <v>45</v>
      </c>
      <c r="G391" s="58">
        <v>43</v>
      </c>
      <c r="H391" s="58">
        <v>44</v>
      </c>
      <c r="I391" s="58">
        <v>42</v>
      </c>
      <c r="J391" s="58">
        <v>40</v>
      </c>
      <c r="K391" s="58">
        <v>44</v>
      </c>
      <c r="L391" s="209">
        <v>43</v>
      </c>
      <c r="M391" s="243">
        <v>39</v>
      </c>
      <c r="N391" s="58">
        <v>39</v>
      </c>
      <c r="O391" s="58">
        <v>37</v>
      </c>
      <c r="P391" s="58">
        <v>42</v>
      </c>
      <c r="Q391" s="58">
        <v>46</v>
      </c>
      <c r="R391" s="58"/>
      <c r="S391" s="58"/>
      <c r="T391" s="58"/>
      <c r="U391" s="58"/>
      <c r="V391" s="59"/>
      <c r="W391" s="58"/>
      <c r="X391" s="61"/>
      <c r="Y391" s="53">
        <f>COUNT(D391:W391)</f>
        <v>13</v>
      </c>
      <c r="Z391" s="54">
        <f>IF(Y391=0,0,AVERAGE(D391:W391))</f>
        <v>42.07692307692308</v>
      </c>
      <c r="AA391" s="54">
        <f>IF(Y391=0,0,IF(Y391&gt;7,AVERAGE(LARGE(D391:W391,{1,2,3,4,5,6,7,8})),0))</f>
        <v>43.75</v>
      </c>
      <c r="AB391" s="54">
        <f>IF(Y391=0,0,IF(Y391&gt;7,SUM(LARGE(D391:W391,{1,2,3,4,5,6,7,8})),0))</f>
        <v>350</v>
      </c>
      <c r="AD391" s="193"/>
      <c r="AE391" s="193"/>
      <c r="AF391" s="193"/>
      <c r="AG391" s="193"/>
      <c r="AH391" s="193"/>
      <c r="AI391" s="193"/>
      <c r="AJ391" s="193"/>
      <c r="AK391" s="193"/>
      <c r="AL391" s="193"/>
    </row>
    <row r="392" spans="1:38" ht="15.75">
      <c r="A392" s="55" t="s">
        <v>405</v>
      </c>
      <c r="B392" s="62" t="s">
        <v>6</v>
      </c>
      <c r="C392" s="66" t="s">
        <v>56</v>
      </c>
      <c r="D392" s="67"/>
      <c r="E392" s="67"/>
      <c r="F392" s="67"/>
      <c r="G392" s="67"/>
      <c r="H392" s="67"/>
      <c r="I392" s="67"/>
      <c r="J392" s="67"/>
      <c r="K392" s="58"/>
      <c r="L392" s="210">
        <v>38</v>
      </c>
      <c r="M392" s="243">
        <v>32</v>
      </c>
      <c r="N392" s="67">
        <v>34</v>
      </c>
      <c r="O392" s="67">
        <v>40</v>
      </c>
      <c r="P392" s="67"/>
      <c r="Q392" s="67"/>
      <c r="R392" s="67"/>
      <c r="S392" s="67"/>
      <c r="T392" s="67"/>
      <c r="U392" s="67"/>
      <c r="V392" s="68"/>
      <c r="W392" s="67"/>
      <c r="X392" s="61"/>
      <c r="Y392" s="53">
        <f>COUNT(D392:W392)</f>
        <v>4</v>
      </c>
      <c r="Z392" s="54">
        <f>IF(Y392=0,0,AVERAGE(D392:W392))</f>
        <v>36</v>
      </c>
      <c r="AA392" s="54">
        <f>IF(Y392=0,0,IF(Y392&gt;7,AVERAGE(LARGE(D392:W392,{1,2,3,4,5,6,7,8})),0))</f>
        <v>0</v>
      </c>
      <c r="AB392" s="54">
        <f>IF(Y392=0,0,IF(Y392&gt;7,SUM(LARGE(D392:W392,{1,2,3,4,5,6,7,8})),0))</f>
        <v>0</v>
      </c>
      <c r="AD392" s="193"/>
      <c r="AE392" s="193"/>
      <c r="AF392" s="193"/>
      <c r="AG392" s="193"/>
      <c r="AH392" s="193"/>
      <c r="AI392" s="193"/>
      <c r="AJ392" s="193"/>
      <c r="AK392" s="193"/>
      <c r="AL392" s="193"/>
    </row>
    <row r="393" spans="1:38" ht="15.75">
      <c r="A393" s="55" t="s">
        <v>263</v>
      </c>
      <c r="B393" s="62" t="s">
        <v>6</v>
      </c>
      <c r="C393" s="63" t="s">
        <v>56</v>
      </c>
      <c r="D393" s="58">
        <v>25</v>
      </c>
      <c r="E393" s="58">
        <v>33</v>
      </c>
      <c r="F393" s="58"/>
      <c r="G393" s="58">
        <v>25</v>
      </c>
      <c r="H393" s="58"/>
      <c r="I393" s="58"/>
      <c r="J393" s="58"/>
      <c r="K393" s="58"/>
      <c r="L393" s="209"/>
      <c r="M393" s="243">
        <v>30</v>
      </c>
      <c r="N393" s="58"/>
      <c r="O393" s="58"/>
      <c r="P393" s="58"/>
      <c r="Q393" s="58"/>
      <c r="R393" s="58"/>
      <c r="S393" s="58"/>
      <c r="T393" s="58"/>
      <c r="U393" s="58"/>
      <c r="V393" s="59"/>
      <c r="W393" s="58"/>
      <c r="X393" s="61"/>
      <c r="Y393" s="53">
        <f>COUNT(D393:W393)</f>
        <v>4</v>
      </c>
      <c r="Z393" s="54">
        <f>IF(Y393=0,0,AVERAGE(D393:W393))</f>
        <v>28.25</v>
      </c>
      <c r="AA393" s="54">
        <f>IF(Y393=0,0,IF(Y393&gt;7,AVERAGE(LARGE(D393:W393,{1,2,3,4,5,6,7,8})),0))</f>
        <v>0</v>
      </c>
      <c r="AB393" s="54">
        <f>IF(Y393=0,0,IF(Y393&gt;7,SUM(LARGE(D393:W393,{1,2,3,4,5,6,7,8})),0))</f>
        <v>0</v>
      </c>
      <c r="AD393" s="193"/>
      <c r="AE393" s="193"/>
      <c r="AF393" s="193"/>
      <c r="AG393" s="193"/>
      <c r="AH393" s="193"/>
      <c r="AI393" s="193"/>
      <c r="AJ393" s="193"/>
      <c r="AK393" s="193"/>
      <c r="AL393" s="193"/>
    </row>
    <row r="394" spans="1:38" ht="15.75">
      <c r="A394" s="55" t="s">
        <v>307</v>
      </c>
      <c r="B394" s="62" t="s">
        <v>6</v>
      </c>
      <c r="C394" s="63" t="s">
        <v>56</v>
      </c>
      <c r="D394" s="58"/>
      <c r="E394" s="58">
        <v>42</v>
      </c>
      <c r="F394" s="58">
        <v>42</v>
      </c>
      <c r="G394" s="58">
        <v>40</v>
      </c>
      <c r="H394" s="58"/>
      <c r="I394" s="58"/>
      <c r="J394" s="58"/>
      <c r="K394" s="58"/>
      <c r="L394" s="209"/>
      <c r="M394" s="243"/>
      <c r="N394" s="58"/>
      <c r="O394" s="58"/>
      <c r="P394" s="58"/>
      <c r="Q394" s="58"/>
      <c r="R394" s="58"/>
      <c r="S394" s="58"/>
      <c r="T394" s="58"/>
      <c r="U394" s="58"/>
      <c r="V394" s="59"/>
      <c r="W394" s="58"/>
      <c r="X394" s="61"/>
      <c r="Y394" s="53">
        <f>COUNT(D394:W394)</f>
        <v>3</v>
      </c>
      <c r="Z394" s="54">
        <f>IF(Y394=0,0,AVERAGE(D394:W394))</f>
        <v>41.333333333333336</v>
      </c>
      <c r="AA394" s="54">
        <f>IF(Y394=0,0,IF(Y394&gt;7,AVERAGE(LARGE(D394:W394,{1,2,3,4,5,6,7,8})),0))</f>
        <v>0</v>
      </c>
      <c r="AB394" s="54">
        <f>IF(Y394=0,0,IF(Y394&gt;7,SUM(LARGE(D394:W394,{1,2,3,4,5,6,7,8})),0))</f>
        <v>0</v>
      </c>
      <c r="AD394" s="193"/>
      <c r="AE394" s="193"/>
      <c r="AF394" s="193"/>
      <c r="AG394" s="193"/>
      <c r="AH394" s="193"/>
      <c r="AI394" s="193"/>
      <c r="AJ394" s="193"/>
      <c r="AK394" s="193"/>
      <c r="AL394" s="193"/>
    </row>
    <row r="395" spans="1:38" ht="15.75">
      <c r="A395" s="55" t="s">
        <v>377</v>
      </c>
      <c r="B395" s="62" t="s">
        <v>8</v>
      </c>
      <c r="C395" s="63" t="s">
        <v>56</v>
      </c>
      <c r="D395" s="58"/>
      <c r="E395" s="58">
        <v>44</v>
      </c>
      <c r="F395" s="58"/>
      <c r="G395" s="58">
        <v>36</v>
      </c>
      <c r="H395" s="58"/>
      <c r="I395" s="58">
        <v>44</v>
      </c>
      <c r="J395" s="58">
        <v>34</v>
      </c>
      <c r="K395" s="58"/>
      <c r="L395" s="209"/>
      <c r="M395" s="243">
        <v>40</v>
      </c>
      <c r="N395" s="58">
        <v>36</v>
      </c>
      <c r="O395" s="58"/>
      <c r="P395" s="58"/>
      <c r="Q395" s="58">
        <v>44</v>
      </c>
      <c r="R395" s="58"/>
      <c r="S395" s="58"/>
      <c r="T395" s="58"/>
      <c r="U395" s="58"/>
      <c r="V395" s="59">
        <v>43</v>
      </c>
      <c r="W395" s="58">
        <v>43</v>
      </c>
      <c r="X395" s="61"/>
      <c r="Y395" s="53">
        <f>COUNT(D395:W395)</f>
        <v>9</v>
      </c>
      <c r="Z395" s="54">
        <f>IF(Y395=0,0,AVERAGE(D395:W395))</f>
        <v>40.444444444444443</v>
      </c>
      <c r="AA395" s="54">
        <f>IF(Y395=0,0,IF(Y395&gt;7,AVERAGE(LARGE(D395:W395,{1,2,3,4,5,6,7,8})),0))</f>
        <v>41.25</v>
      </c>
      <c r="AB395" s="54">
        <f>IF(Y395=0,0,IF(Y395&gt;7,SUM(LARGE(D395:W395,{1,2,3,4,5,6,7,8})),0))</f>
        <v>330</v>
      </c>
      <c r="AD395" s="193"/>
      <c r="AE395" s="193"/>
      <c r="AF395" s="193"/>
      <c r="AG395" s="193"/>
      <c r="AH395" s="193"/>
      <c r="AI395" s="193"/>
      <c r="AJ395" s="193"/>
      <c r="AK395" s="193"/>
      <c r="AL395" s="193"/>
    </row>
    <row r="396" spans="1:38" ht="15.75">
      <c r="A396" s="55" t="s">
        <v>64</v>
      </c>
      <c r="B396" s="62" t="s">
        <v>8</v>
      </c>
      <c r="C396" s="63" t="s">
        <v>56</v>
      </c>
      <c r="D396" s="58">
        <v>33</v>
      </c>
      <c r="E396" s="58">
        <v>35</v>
      </c>
      <c r="F396" s="58">
        <v>34</v>
      </c>
      <c r="G396" s="58">
        <v>37</v>
      </c>
      <c r="H396" s="58"/>
      <c r="I396" s="58"/>
      <c r="J396" s="58"/>
      <c r="K396" s="58"/>
      <c r="L396" s="209">
        <v>37</v>
      </c>
      <c r="M396" s="243">
        <v>32</v>
      </c>
      <c r="N396" s="58"/>
      <c r="O396" s="58">
        <v>28</v>
      </c>
      <c r="P396" s="58">
        <v>30</v>
      </c>
      <c r="Q396" s="58">
        <v>39</v>
      </c>
      <c r="R396" s="58"/>
      <c r="S396" s="58"/>
      <c r="T396" s="58"/>
      <c r="U396" s="58"/>
      <c r="V396" s="59"/>
      <c r="W396" s="58"/>
      <c r="X396" s="61"/>
      <c r="Y396" s="53">
        <f>COUNT(D396:W396)</f>
        <v>9</v>
      </c>
      <c r="Z396" s="54">
        <f>IF(Y396=0,0,AVERAGE(D396:W396))</f>
        <v>33.888888888888886</v>
      </c>
      <c r="AA396" s="54">
        <f>IF(Y396=0,0,IF(Y396&gt;7,AVERAGE(LARGE(D396:W396,{1,2,3,4,5,6,7,8})),0))</f>
        <v>34.625</v>
      </c>
      <c r="AB396" s="54">
        <f>IF(Y396=0,0,IF(Y396&gt;7,SUM(LARGE(D396:W396,{1,2,3,4,5,6,7,8})),0))</f>
        <v>277</v>
      </c>
      <c r="AD396" s="193"/>
      <c r="AE396" s="193"/>
      <c r="AF396" s="193"/>
      <c r="AG396" s="193"/>
      <c r="AH396" s="193"/>
      <c r="AI396" s="193"/>
      <c r="AJ396" s="193"/>
      <c r="AK396" s="193"/>
      <c r="AL396" s="193"/>
    </row>
    <row r="397" spans="1:38" ht="15.75">
      <c r="A397" s="55" t="s">
        <v>285</v>
      </c>
      <c r="B397" s="62" t="s">
        <v>8</v>
      </c>
      <c r="C397" s="63" t="s">
        <v>56</v>
      </c>
      <c r="D397" s="58"/>
      <c r="E397" s="58">
        <v>30</v>
      </c>
      <c r="F397" s="58">
        <v>31</v>
      </c>
      <c r="G397" s="58">
        <v>32</v>
      </c>
      <c r="H397" s="58"/>
      <c r="I397" s="58">
        <v>42</v>
      </c>
      <c r="J397" s="58">
        <v>17</v>
      </c>
      <c r="K397" s="58"/>
      <c r="L397" s="209"/>
      <c r="M397" s="243">
        <v>25</v>
      </c>
      <c r="N397" s="58"/>
      <c r="O397" s="58">
        <v>32</v>
      </c>
      <c r="P397" s="58"/>
      <c r="Q397" s="58">
        <v>39</v>
      </c>
      <c r="R397" s="58"/>
      <c r="S397" s="58"/>
      <c r="T397" s="58"/>
      <c r="U397" s="58"/>
      <c r="V397" s="59">
        <v>37</v>
      </c>
      <c r="W397" s="58">
        <v>33</v>
      </c>
      <c r="X397" s="61"/>
      <c r="Y397" s="53">
        <f>COUNT(D397:W397)</f>
        <v>10</v>
      </c>
      <c r="Z397" s="54">
        <f>IF(Y397=0,0,AVERAGE(D397:W397))</f>
        <v>31.8</v>
      </c>
      <c r="AA397" s="54">
        <f>IF(Y397=0,0,IF(Y397&gt;7,AVERAGE(LARGE(D397:W397,{1,2,3,4,5,6,7,8})),0))</f>
        <v>34.5</v>
      </c>
      <c r="AB397" s="54">
        <f>IF(Y397=0,0,IF(Y397&gt;7,SUM(LARGE(D397:W397,{1,2,3,4,5,6,7,8})),0))</f>
        <v>276</v>
      </c>
      <c r="AD397" s="193"/>
      <c r="AE397" s="193"/>
      <c r="AF397" s="193"/>
      <c r="AG397" s="193"/>
      <c r="AH397" s="193"/>
      <c r="AI397" s="193"/>
      <c r="AJ397" s="193"/>
      <c r="AK397" s="193"/>
      <c r="AL397" s="193"/>
    </row>
    <row r="398" spans="1:38" ht="15.75">
      <c r="A398" s="71" t="s">
        <v>355</v>
      </c>
      <c r="B398" s="62" t="s">
        <v>8</v>
      </c>
      <c r="C398" s="63" t="s">
        <v>56</v>
      </c>
      <c r="D398" s="58"/>
      <c r="E398" s="58"/>
      <c r="F398" s="58"/>
      <c r="G398" s="58"/>
      <c r="H398" s="58"/>
      <c r="I398" s="58">
        <v>38</v>
      </c>
      <c r="J398" s="58">
        <v>39</v>
      </c>
      <c r="K398" s="58"/>
      <c r="L398" s="209">
        <v>39</v>
      </c>
      <c r="M398" s="243">
        <v>32</v>
      </c>
      <c r="N398" s="58"/>
      <c r="O398" s="58">
        <v>39</v>
      </c>
      <c r="P398" s="58"/>
      <c r="Q398" s="58">
        <v>42</v>
      </c>
      <c r="R398" s="58"/>
      <c r="S398" s="58"/>
      <c r="T398" s="58"/>
      <c r="U398" s="58"/>
      <c r="V398" s="59">
        <v>44</v>
      </c>
      <c r="W398" s="58"/>
      <c r="X398" s="61"/>
      <c r="Y398" s="53">
        <f>COUNT(D398:W398)</f>
        <v>7</v>
      </c>
      <c r="Z398" s="54">
        <f>IF(Y398=0,0,AVERAGE(D398:W398))</f>
        <v>39</v>
      </c>
      <c r="AA398" s="54">
        <f>IF(Y398=0,0,IF(Y398&gt;7,AVERAGE(LARGE(D398:W398,{1,2,3,4,5,6,7,8})),0))</f>
        <v>0</v>
      </c>
      <c r="AB398" s="54">
        <f>IF(Y398=0,0,IF(Y398&gt;7,SUM(LARGE(D398:W398,{1,2,3,4,5,6,7,8})),0))</f>
        <v>0</v>
      </c>
      <c r="AD398" s="193"/>
      <c r="AE398" s="193"/>
      <c r="AF398" s="193"/>
      <c r="AG398" s="193"/>
      <c r="AH398" s="193"/>
      <c r="AI398" s="193"/>
      <c r="AJ398" s="193"/>
      <c r="AK398" s="193"/>
      <c r="AL398" s="193"/>
    </row>
    <row r="399" spans="1:38" ht="15.75">
      <c r="A399" s="55" t="s">
        <v>65</v>
      </c>
      <c r="B399" s="62" t="s">
        <v>8</v>
      </c>
      <c r="C399" s="63" t="s">
        <v>56</v>
      </c>
      <c r="D399" s="58"/>
      <c r="E399" s="58"/>
      <c r="F399" s="58"/>
      <c r="G399" s="58">
        <v>37</v>
      </c>
      <c r="H399" s="58"/>
      <c r="I399" s="58"/>
      <c r="J399" s="58"/>
      <c r="K399" s="58"/>
      <c r="L399" s="209"/>
      <c r="M399" s="243"/>
      <c r="N399" s="58"/>
      <c r="O399" s="58"/>
      <c r="P399" s="58"/>
      <c r="Q399" s="58"/>
      <c r="R399" s="58"/>
      <c r="S399" s="58"/>
      <c r="T399" s="58"/>
      <c r="U399" s="58"/>
      <c r="V399" s="59"/>
      <c r="W399" s="58"/>
      <c r="X399" s="61"/>
      <c r="Y399" s="53">
        <f>COUNT(D399:W399)</f>
        <v>1</v>
      </c>
      <c r="Z399" s="54">
        <f>IF(Y399=0,0,AVERAGE(D399:W399))</f>
        <v>37</v>
      </c>
      <c r="AA399" s="54">
        <f>IF(Y399=0,0,IF(Y399&gt;7,AVERAGE(LARGE(D399:W399,{1,2,3,4,5,6,7,8})),0))</f>
        <v>0</v>
      </c>
      <c r="AB399" s="54">
        <f>IF(Y399=0,0,IF(Y399&gt;7,SUM(LARGE(D399:W399,{1,2,3,4,5,6,7,8})),0))</f>
        <v>0</v>
      </c>
      <c r="AD399" s="193"/>
      <c r="AE399" s="193"/>
      <c r="AF399" s="193"/>
      <c r="AG399" s="193"/>
      <c r="AH399" s="193"/>
      <c r="AI399" s="193"/>
      <c r="AJ399" s="193"/>
      <c r="AK399" s="193"/>
      <c r="AL399" s="193"/>
    </row>
    <row r="400" spans="1:38" ht="15.75">
      <c r="A400" s="55" t="s">
        <v>54</v>
      </c>
      <c r="B400" s="62" t="s">
        <v>10</v>
      </c>
      <c r="C400" s="63" t="s">
        <v>56</v>
      </c>
      <c r="D400" s="58"/>
      <c r="E400" s="58">
        <v>26</v>
      </c>
      <c r="F400" s="58">
        <v>34</v>
      </c>
      <c r="G400" s="58"/>
      <c r="H400" s="58"/>
      <c r="I400" s="58">
        <v>41</v>
      </c>
      <c r="J400" s="58">
        <v>27</v>
      </c>
      <c r="K400" s="58">
        <v>35</v>
      </c>
      <c r="L400" s="209"/>
      <c r="M400" s="243">
        <v>26</v>
      </c>
      <c r="N400" s="58">
        <v>28</v>
      </c>
      <c r="O400" s="58">
        <v>32</v>
      </c>
      <c r="P400" s="58">
        <v>29</v>
      </c>
      <c r="Q400" s="58">
        <v>36</v>
      </c>
      <c r="R400" s="58"/>
      <c r="S400" s="58"/>
      <c r="T400" s="58"/>
      <c r="U400" s="58"/>
      <c r="V400" s="59"/>
      <c r="W400" s="58"/>
      <c r="X400" s="61"/>
      <c r="Y400" s="53">
        <f>COUNT(D400:W400)</f>
        <v>10</v>
      </c>
      <c r="Z400" s="54">
        <f>IF(Y400=0,0,AVERAGE(D400:W400))</f>
        <v>31.4</v>
      </c>
      <c r="AA400" s="54">
        <f>IF(Y400=0,0,IF(Y400&gt;7,AVERAGE(LARGE(D400:W400,{1,2,3,4,5,6,7,8})),0))</f>
        <v>32.75</v>
      </c>
      <c r="AB400" s="54">
        <f>IF(Y400=0,0,IF(Y400&gt;7,SUM(LARGE(D400:W400,{1,2,3,4,5,6,7,8})),0))</f>
        <v>262</v>
      </c>
      <c r="AD400" s="193"/>
      <c r="AE400" s="193"/>
      <c r="AF400" s="193"/>
      <c r="AG400" s="193"/>
      <c r="AH400" s="193"/>
      <c r="AI400" s="193"/>
      <c r="AJ400" s="193"/>
      <c r="AK400" s="193"/>
      <c r="AL400" s="193"/>
    </row>
    <row r="401" spans="1:38" ht="15.75">
      <c r="A401" s="55" t="s">
        <v>376</v>
      </c>
      <c r="B401" s="62" t="s">
        <v>10</v>
      </c>
      <c r="C401" s="63" t="s">
        <v>56</v>
      </c>
      <c r="D401" s="58"/>
      <c r="E401" s="58">
        <v>22</v>
      </c>
      <c r="F401" s="58">
        <v>20</v>
      </c>
      <c r="G401" s="58"/>
      <c r="H401" s="58"/>
      <c r="I401" s="58"/>
      <c r="J401" s="58"/>
      <c r="K401" s="58">
        <v>29</v>
      </c>
      <c r="L401" s="209"/>
      <c r="M401" s="243">
        <v>31</v>
      </c>
      <c r="N401" s="58"/>
      <c r="O401" s="58">
        <v>30</v>
      </c>
      <c r="P401" s="58">
        <v>27</v>
      </c>
      <c r="Q401" s="58">
        <v>28</v>
      </c>
      <c r="R401" s="58"/>
      <c r="S401" s="58"/>
      <c r="T401" s="58"/>
      <c r="U401" s="58"/>
      <c r="V401" s="59"/>
      <c r="W401" s="58"/>
      <c r="X401" s="60"/>
      <c r="Y401" s="53">
        <f>COUNT(D401:W401)</f>
        <v>7</v>
      </c>
      <c r="Z401" s="54">
        <f>IF(Y401=0,0,AVERAGE(D401:W401))</f>
        <v>26.714285714285715</v>
      </c>
      <c r="AA401" s="54">
        <f>IF(Y401=0,0,IF(Y401&gt;7,AVERAGE(LARGE(D401:W401,{1,2,3,4,5,6,7,8})),0))</f>
        <v>0</v>
      </c>
      <c r="AB401" s="54">
        <f>IF(Y401=0,0,IF(Y401&gt;7,SUM(LARGE(D401:W401,{1,2,3,4,5,6,7,8})),0))</f>
        <v>0</v>
      </c>
      <c r="AD401" s="193"/>
      <c r="AE401" s="193"/>
      <c r="AF401" s="193"/>
      <c r="AG401" s="193"/>
      <c r="AH401" s="193"/>
      <c r="AI401" s="193"/>
      <c r="AJ401" s="193"/>
      <c r="AK401" s="193"/>
      <c r="AL401" s="193"/>
    </row>
    <row r="402" spans="1:38" ht="15.75">
      <c r="A402" s="55" t="s">
        <v>291</v>
      </c>
      <c r="B402" s="62" t="s">
        <v>10</v>
      </c>
      <c r="C402" s="63" t="s">
        <v>56</v>
      </c>
      <c r="D402" s="58"/>
      <c r="E402" s="58"/>
      <c r="F402" s="58"/>
      <c r="G402" s="58">
        <v>41</v>
      </c>
      <c r="H402" s="58"/>
      <c r="I402" s="58">
        <v>41</v>
      </c>
      <c r="J402" s="58">
        <v>38</v>
      </c>
      <c r="K402" s="58">
        <v>43</v>
      </c>
      <c r="L402" s="209"/>
      <c r="M402" s="243"/>
      <c r="N402" s="58"/>
      <c r="O402" s="58"/>
      <c r="P402" s="58">
        <v>32</v>
      </c>
      <c r="Q402" s="58"/>
      <c r="R402" s="58"/>
      <c r="S402" s="58"/>
      <c r="T402" s="58"/>
      <c r="U402" s="58"/>
      <c r="V402" s="59"/>
      <c r="W402" s="58"/>
      <c r="X402" s="61"/>
      <c r="Y402" s="53">
        <f>COUNT(D402:W402)</f>
        <v>5</v>
      </c>
      <c r="Z402" s="54">
        <f>IF(Y402=0,0,AVERAGE(D402:W402))</f>
        <v>39</v>
      </c>
      <c r="AA402" s="54">
        <f>IF(Y402=0,0,IF(Y402&gt;7,AVERAGE(LARGE(D402:W402,{1,2,3,4,5,6,7,8})),0))</f>
        <v>0</v>
      </c>
      <c r="AB402" s="54">
        <f>IF(Y402=0,0,IF(Y402&gt;7,SUM(LARGE(D402:W402,{1,2,3,4,5,6,7,8})),0))</f>
        <v>0</v>
      </c>
      <c r="AD402" s="193"/>
      <c r="AE402" s="193"/>
      <c r="AF402" s="193"/>
      <c r="AG402" s="193"/>
      <c r="AH402" s="193"/>
      <c r="AI402" s="193"/>
      <c r="AJ402" s="193"/>
      <c r="AK402" s="193"/>
      <c r="AL402" s="193"/>
    </row>
    <row r="403" spans="1:38" ht="15.75">
      <c r="A403" s="55" t="s">
        <v>118</v>
      </c>
      <c r="B403" s="62" t="s">
        <v>11</v>
      </c>
      <c r="C403" s="63" t="s">
        <v>56</v>
      </c>
      <c r="D403" s="58">
        <v>45</v>
      </c>
      <c r="E403" s="58">
        <v>44</v>
      </c>
      <c r="F403" s="58"/>
      <c r="G403" s="58">
        <v>37</v>
      </c>
      <c r="H403" s="58">
        <v>46</v>
      </c>
      <c r="I403" s="58">
        <v>43</v>
      </c>
      <c r="J403" s="58">
        <v>43</v>
      </c>
      <c r="K403" s="58"/>
      <c r="L403" s="209">
        <v>47</v>
      </c>
      <c r="M403" s="243"/>
      <c r="N403" s="58">
        <v>41</v>
      </c>
      <c r="O403" s="58"/>
      <c r="P403" s="58">
        <v>41</v>
      </c>
      <c r="Q403" s="58">
        <v>44</v>
      </c>
      <c r="R403" s="58"/>
      <c r="S403" s="58"/>
      <c r="T403" s="58"/>
      <c r="U403" s="58"/>
      <c r="V403" s="59">
        <v>39</v>
      </c>
      <c r="W403" s="58">
        <v>45</v>
      </c>
      <c r="X403" s="60"/>
      <c r="Y403" s="53">
        <f>COUNT(D403:W403)</f>
        <v>12</v>
      </c>
      <c r="Z403" s="54">
        <f>IF(Y403=0,0,AVERAGE(D403:W403))</f>
        <v>42.916666666666664</v>
      </c>
      <c r="AA403" s="54">
        <f>IF(Y403=0,0,IF(Y403&gt;7,AVERAGE(LARGE(D403:W403,{1,2,3,4,5,6,7,8})),0))</f>
        <v>44.625</v>
      </c>
      <c r="AB403" s="54">
        <f>IF(Y403=0,0,IF(Y403&gt;7,SUM(LARGE(D403:W403,{1,2,3,4,5,6,7,8})),0))</f>
        <v>357</v>
      </c>
      <c r="AD403" s="193"/>
      <c r="AE403" s="193"/>
      <c r="AF403" s="193"/>
      <c r="AG403" s="193"/>
      <c r="AH403" s="193"/>
      <c r="AI403" s="193"/>
      <c r="AJ403" s="193"/>
      <c r="AK403" s="193"/>
      <c r="AL403" s="193"/>
    </row>
    <row r="404" spans="1:38" ht="15.75">
      <c r="A404" s="55" t="s">
        <v>117</v>
      </c>
      <c r="B404" s="62" t="s">
        <v>11</v>
      </c>
      <c r="C404" s="57" t="s">
        <v>56</v>
      </c>
      <c r="D404" s="58">
        <v>41</v>
      </c>
      <c r="E404" s="58">
        <v>40</v>
      </c>
      <c r="F404" s="58"/>
      <c r="G404" s="58">
        <v>40</v>
      </c>
      <c r="H404" s="58"/>
      <c r="I404" s="58">
        <v>43</v>
      </c>
      <c r="J404" s="58">
        <v>30</v>
      </c>
      <c r="K404" s="58"/>
      <c r="L404" s="209">
        <v>37</v>
      </c>
      <c r="M404" s="243"/>
      <c r="N404" s="58"/>
      <c r="O404" s="58">
        <v>36</v>
      </c>
      <c r="P404" s="58">
        <v>29</v>
      </c>
      <c r="Q404" s="58">
        <v>33</v>
      </c>
      <c r="R404" s="58"/>
      <c r="S404" s="58"/>
      <c r="T404" s="58"/>
      <c r="U404" s="58"/>
      <c r="V404" s="59"/>
      <c r="W404" s="58"/>
      <c r="X404" s="61"/>
      <c r="Y404" s="53">
        <f>COUNT(D404:W404)</f>
        <v>9</v>
      </c>
      <c r="Z404" s="54">
        <f>IF(Y404=0,0,AVERAGE(D404:W404))</f>
        <v>36.555555555555557</v>
      </c>
      <c r="AA404" s="54">
        <f>IF(Y404=0,0,IF(Y404&gt;7,AVERAGE(LARGE(D404:W404,{1,2,3,4,5,6,7,8})),0))</f>
        <v>37.5</v>
      </c>
      <c r="AB404" s="54">
        <f>IF(Y404=0,0,IF(Y404&gt;7,SUM(LARGE(D404:W404,{1,2,3,4,5,6,7,8})),0))</f>
        <v>300</v>
      </c>
      <c r="AD404" s="193"/>
      <c r="AE404" s="193"/>
      <c r="AF404" s="193"/>
      <c r="AG404" s="193"/>
      <c r="AH404" s="193"/>
      <c r="AI404" s="193"/>
      <c r="AJ404" s="193"/>
      <c r="AK404" s="193"/>
      <c r="AL404" s="193"/>
    </row>
    <row r="405" spans="1:38" ht="15.75">
      <c r="A405" s="55" t="s">
        <v>82</v>
      </c>
      <c r="B405" s="62" t="s">
        <v>11</v>
      </c>
      <c r="C405" s="63" t="s">
        <v>56</v>
      </c>
      <c r="D405" s="58">
        <v>34</v>
      </c>
      <c r="E405" s="58"/>
      <c r="F405" s="58"/>
      <c r="G405" s="58">
        <v>39</v>
      </c>
      <c r="H405" s="58"/>
      <c r="I405" s="58"/>
      <c r="J405" s="58"/>
      <c r="K405" s="58"/>
      <c r="L405" s="209">
        <v>39</v>
      </c>
      <c r="M405" s="243"/>
      <c r="N405" s="58">
        <v>38</v>
      </c>
      <c r="O405" s="58">
        <v>29</v>
      </c>
      <c r="P405" s="58">
        <v>43</v>
      </c>
      <c r="Q405" s="58">
        <v>45</v>
      </c>
      <c r="R405" s="58"/>
      <c r="S405" s="58"/>
      <c r="T405" s="58"/>
      <c r="U405" s="58"/>
      <c r="V405" s="59">
        <v>33</v>
      </c>
      <c r="W405" s="58"/>
      <c r="X405" s="61"/>
      <c r="Y405" s="53">
        <f>COUNT(D405:W405)</f>
        <v>8</v>
      </c>
      <c r="Z405" s="54">
        <f>IF(Y405=0,0,AVERAGE(D405:W405))</f>
        <v>37.5</v>
      </c>
      <c r="AA405" s="54">
        <f>IF(Y405=0,0,IF(Y405&gt;7,AVERAGE(LARGE(D405:W405,{1,2,3,4,5,6,7,8})),0))</f>
        <v>37.5</v>
      </c>
      <c r="AB405" s="54">
        <f>IF(Y405=0,0,IF(Y405&gt;7,SUM(LARGE(D405:W405,{1,2,3,4,5,6,7,8})),0))</f>
        <v>300</v>
      </c>
      <c r="AD405" s="193"/>
      <c r="AE405" s="193"/>
      <c r="AF405" s="193"/>
      <c r="AG405" s="193"/>
      <c r="AH405" s="193"/>
      <c r="AI405" s="193"/>
      <c r="AJ405" s="193"/>
      <c r="AK405" s="193"/>
      <c r="AL405" s="193"/>
    </row>
    <row r="406" spans="1:38" ht="15.75">
      <c r="A406" s="55" t="s">
        <v>420</v>
      </c>
      <c r="B406" s="62" t="s">
        <v>11</v>
      </c>
      <c r="C406" s="63" t="s">
        <v>56</v>
      </c>
      <c r="D406" s="58"/>
      <c r="E406" s="58"/>
      <c r="F406" s="58"/>
      <c r="G406" s="58">
        <v>44</v>
      </c>
      <c r="H406" s="58"/>
      <c r="I406" s="58"/>
      <c r="J406" s="58">
        <v>44</v>
      </c>
      <c r="K406" s="58"/>
      <c r="L406" s="209">
        <v>44</v>
      </c>
      <c r="M406" s="243">
        <v>42</v>
      </c>
      <c r="N406" s="58">
        <v>37</v>
      </c>
      <c r="O406" s="58">
        <v>33</v>
      </c>
      <c r="P406" s="58"/>
      <c r="Q406" s="58"/>
      <c r="R406" s="58"/>
      <c r="S406" s="58"/>
      <c r="T406" s="58"/>
      <c r="U406" s="58"/>
      <c r="V406" s="59">
        <v>46</v>
      </c>
      <c r="W406" s="58"/>
      <c r="X406" s="61"/>
      <c r="Y406" s="53">
        <f>COUNT(D406:W406)</f>
        <v>7</v>
      </c>
      <c r="Z406" s="54">
        <f>IF(Y406=0,0,AVERAGE(D406:W406))</f>
        <v>41.428571428571431</v>
      </c>
      <c r="AA406" s="54">
        <f>IF(Y406=0,0,IF(Y406&gt;7,AVERAGE(LARGE(D406:W406,{1,2,3,4,5,6,7,8})),0))</f>
        <v>0</v>
      </c>
      <c r="AB406" s="54">
        <f>IF(Y406=0,0,IF(Y406&gt;7,SUM(LARGE(D406:W406,{1,2,3,4,5,6,7,8})),0))</f>
        <v>0</v>
      </c>
      <c r="AD406" s="193"/>
      <c r="AE406" s="193"/>
      <c r="AF406" s="193"/>
      <c r="AG406" s="193"/>
      <c r="AH406" s="193"/>
      <c r="AI406" s="193"/>
      <c r="AJ406" s="193"/>
      <c r="AK406" s="193"/>
      <c r="AL406" s="193"/>
    </row>
    <row r="407" spans="1:38" ht="15.75">
      <c r="A407" s="55" t="s">
        <v>131</v>
      </c>
      <c r="B407" s="62" t="s">
        <v>11</v>
      </c>
      <c r="C407" s="63" t="s">
        <v>56</v>
      </c>
      <c r="D407" s="58"/>
      <c r="E407" s="58"/>
      <c r="F407" s="58">
        <v>36</v>
      </c>
      <c r="G407" s="58">
        <v>32</v>
      </c>
      <c r="H407" s="58">
        <v>39</v>
      </c>
      <c r="I407" s="58">
        <v>36</v>
      </c>
      <c r="J407" s="58"/>
      <c r="K407" s="58"/>
      <c r="L407" s="209">
        <v>39</v>
      </c>
      <c r="M407" s="243"/>
      <c r="N407" s="58"/>
      <c r="O407" s="58"/>
      <c r="P407" s="58"/>
      <c r="Q407" s="58"/>
      <c r="R407" s="58"/>
      <c r="S407" s="58"/>
      <c r="T407" s="58"/>
      <c r="U407" s="58"/>
      <c r="V407" s="59">
        <v>41</v>
      </c>
      <c r="W407" s="58">
        <v>39</v>
      </c>
      <c r="X407" s="61"/>
      <c r="Y407" s="53">
        <f>COUNT(D407:W407)</f>
        <v>7</v>
      </c>
      <c r="Z407" s="54">
        <f>IF(Y407=0,0,AVERAGE(D407:W407))</f>
        <v>37.428571428571431</v>
      </c>
      <c r="AA407" s="54">
        <f>IF(Y407=0,0,IF(Y407&gt;7,AVERAGE(LARGE(D407:W407,{1,2,3,4,5,6,7,8})),0))</f>
        <v>0</v>
      </c>
      <c r="AB407" s="54">
        <f>IF(Y407=0,0,IF(Y407&gt;7,SUM(LARGE(D407:W407,{1,2,3,4,5,6,7,8})),0))</f>
        <v>0</v>
      </c>
      <c r="AD407" s="193"/>
      <c r="AE407" s="193"/>
      <c r="AF407" s="193"/>
      <c r="AG407" s="193"/>
      <c r="AH407" s="193"/>
      <c r="AI407" s="193"/>
      <c r="AJ407" s="193"/>
      <c r="AK407" s="193"/>
      <c r="AL407" s="193"/>
    </row>
    <row r="408" spans="1:38" ht="15.75">
      <c r="A408" s="55" t="s">
        <v>101</v>
      </c>
      <c r="B408" s="62" t="s">
        <v>11</v>
      </c>
      <c r="C408" s="63" t="s">
        <v>56</v>
      </c>
      <c r="D408" s="58">
        <v>41</v>
      </c>
      <c r="E408" s="58">
        <v>39</v>
      </c>
      <c r="F408" s="58">
        <v>29</v>
      </c>
      <c r="G408" s="58">
        <v>33</v>
      </c>
      <c r="H408" s="58"/>
      <c r="I408" s="58">
        <v>37</v>
      </c>
      <c r="J408" s="58">
        <v>36</v>
      </c>
      <c r="K408" s="58"/>
      <c r="L408" s="209">
        <v>40</v>
      </c>
      <c r="M408" s="243"/>
      <c r="N408" s="58"/>
      <c r="O408" s="58"/>
      <c r="P408" s="58"/>
      <c r="Q408" s="58"/>
      <c r="R408" s="58"/>
      <c r="S408" s="58"/>
      <c r="T408" s="58"/>
      <c r="U408" s="58"/>
      <c r="V408" s="59"/>
      <c r="W408" s="58"/>
      <c r="X408" s="61"/>
      <c r="Y408" s="53">
        <f>COUNT(D408:W408)</f>
        <v>7</v>
      </c>
      <c r="Z408" s="54">
        <f>IF(Y408=0,0,AVERAGE(D408:W408))</f>
        <v>36.428571428571431</v>
      </c>
      <c r="AA408" s="54">
        <f>IF(Y408=0,0,IF(Y408&gt;7,AVERAGE(LARGE(D408:W408,{1,2,3,4,5,6,7,8})),0))</f>
        <v>0</v>
      </c>
      <c r="AB408" s="54">
        <f>IF(Y408=0,0,IF(Y408&gt;7,SUM(LARGE(D408:W408,{1,2,3,4,5,6,7,8})),0))</f>
        <v>0</v>
      </c>
      <c r="AD408" s="193"/>
      <c r="AE408" s="193"/>
      <c r="AF408" s="193"/>
      <c r="AG408" s="193"/>
      <c r="AH408" s="193"/>
      <c r="AI408" s="193"/>
      <c r="AJ408" s="193"/>
      <c r="AK408" s="193"/>
      <c r="AL408" s="193"/>
    </row>
    <row r="409" spans="1:38" ht="15.75">
      <c r="A409" s="55" t="s">
        <v>301</v>
      </c>
      <c r="B409" s="62" t="s">
        <v>11</v>
      </c>
      <c r="C409" s="63" t="s">
        <v>56</v>
      </c>
      <c r="D409" s="58"/>
      <c r="E409" s="58"/>
      <c r="F409" s="58">
        <v>44</v>
      </c>
      <c r="G409" s="58"/>
      <c r="H409" s="58"/>
      <c r="I409" s="58"/>
      <c r="J409" s="58"/>
      <c r="K409" s="58">
        <v>41</v>
      </c>
      <c r="L409" s="209">
        <v>45</v>
      </c>
      <c r="M409" s="243"/>
      <c r="N409" s="58"/>
      <c r="O409" s="58"/>
      <c r="P409" s="58"/>
      <c r="Q409" s="58"/>
      <c r="R409" s="58"/>
      <c r="S409" s="58"/>
      <c r="T409" s="59"/>
      <c r="U409" s="58"/>
      <c r="V409" s="59"/>
      <c r="W409" s="58"/>
      <c r="X409" s="61"/>
      <c r="Y409" s="53">
        <f>COUNT(D409:W409)</f>
        <v>3</v>
      </c>
      <c r="Z409" s="54">
        <f>IF(Y409=0,0,AVERAGE(D409:W409))</f>
        <v>43.333333333333336</v>
      </c>
      <c r="AA409" s="54">
        <f>IF(Y409=0,0,IF(Y409&gt;7,AVERAGE(LARGE(D409:W409,{1,2,3,4,5,6,7,8})),0))</f>
        <v>0</v>
      </c>
      <c r="AB409" s="54">
        <f>IF(Y409=0,0,IF(Y409&gt;7,SUM(LARGE(D409:W409,{1,2,3,4,5,6,7,8})),0))</f>
        <v>0</v>
      </c>
      <c r="AD409" s="193"/>
      <c r="AE409" s="193"/>
      <c r="AF409" s="193"/>
      <c r="AG409" s="193"/>
      <c r="AH409" s="193"/>
      <c r="AI409" s="193"/>
      <c r="AJ409" s="193"/>
      <c r="AK409" s="193"/>
      <c r="AL409" s="193"/>
    </row>
    <row r="410" spans="1:38" ht="15.75">
      <c r="A410" s="290" t="s">
        <v>279</v>
      </c>
      <c r="B410" s="62" t="s">
        <v>5</v>
      </c>
      <c r="C410" s="26" t="s">
        <v>56</v>
      </c>
      <c r="D410" s="58"/>
      <c r="E410" s="58"/>
      <c r="F410" s="58"/>
      <c r="G410" s="58">
        <v>35</v>
      </c>
      <c r="H410" s="58"/>
      <c r="I410" s="58"/>
      <c r="J410" s="58"/>
      <c r="K410" s="58"/>
      <c r="L410" s="209"/>
      <c r="M410" s="243"/>
      <c r="N410" s="58"/>
      <c r="O410" s="58"/>
      <c r="P410" s="58"/>
      <c r="Q410" s="58"/>
      <c r="R410" s="58"/>
      <c r="S410" s="58"/>
      <c r="T410" s="58"/>
      <c r="U410" s="58"/>
      <c r="V410" s="59"/>
      <c r="W410" s="58"/>
      <c r="X410" s="259"/>
      <c r="Y410" s="53">
        <f>COUNT(D410:W410)</f>
        <v>1</v>
      </c>
      <c r="Z410" s="54">
        <f>IF(Y410=0,0,AVERAGE(D410:W410))</f>
        <v>35</v>
      </c>
      <c r="AA410" s="54">
        <f>IF(Y410=0,0,IF(Y410&gt;7,AVERAGE(LARGE(D410:W410,{1,2,3,4,5,6,7,8})),0))</f>
        <v>0</v>
      </c>
      <c r="AB410" s="54">
        <f>IF(Y410=0,0,IF(Y410&gt;7,SUM(LARGE(D410:W410,{1,2,3,4,5,6,7,8})),0))</f>
        <v>0</v>
      </c>
      <c r="AD410" s="193"/>
      <c r="AE410" s="193"/>
      <c r="AF410" s="193"/>
      <c r="AG410" s="193"/>
      <c r="AH410" s="193"/>
      <c r="AI410" s="193"/>
      <c r="AJ410" s="193"/>
      <c r="AK410" s="193"/>
      <c r="AL410" s="193"/>
    </row>
    <row r="411" spans="1:38" ht="15.75">
      <c r="A411" s="75" t="s">
        <v>134</v>
      </c>
      <c r="B411" s="62" t="s">
        <v>5</v>
      </c>
      <c r="C411" s="63" t="s">
        <v>56</v>
      </c>
      <c r="D411" s="58"/>
      <c r="E411" s="58">
        <v>34</v>
      </c>
      <c r="F411" s="58"/>
      <c r="G411" s="58"/>
      <c r="H411" s="58"/>
      <c r="I411" s="58"/>
      <c r="J411" s="58"/>
      <c r="K411" s="58"/>
      <c r="L411" s="209"/>
      <c r="M411" s="243"/>
      <c r="N411" s="58"/>
      <c r="O411" s="58"/>
      <c r="P411" s="58"/>
      <c r="Q411" s="58"/>
      <c r="R411" s="58"/>
      <c r="S411" s="58"/>
      <c r="T411" s="58"/>
      <c r="U411" s="58"/>
      <c r="V411" s="59"/>
      <c r="W411" s="58"/>
      <c r="X411" s="61"/>
      <c r="Y411" s="53">
        <f>COUNT(D411:W411)</f>
        <v>1</v>
      </c>
      <c r="Z411" s="54">
        <f>IF(Y411=0,0,AVERAGE(D411:W411))</f>
        <v>34</v>
      </c>
      <c r="AA411" s="54">
        <f>IF(Y411=0,0,IF(Y411&gt;7,AVERAGE(LARGE(D411:W411,{1,2,3,4,5,6,7,8})),0))</f>
        <v>0</v>
      </c>
      <c r="AB411" s="54">
        <f>IF(Y411=0,0,IF(Y411&gt;7,SUM(LARGE(D411:W411,{1,2,3,4,5,6,7,8})),0))</f>
        <v>0</v>
      </c>
      <c r="AD411" s="193"/>
      <c r="AE411" s="193"/>
      <c r="AF411" s="193"/>
      <c r="AG411" s="193"/>
      <c r="AH411" s="193"/>
      <c r="AI411" s="193"/>
      <c r="AJ411" s="193"/>
      <c r="AK411" s="193"/>
      <c r="AL411" s="193"/>
    </row>
    <row r="412" spans="1:38" ht="15.75">
      <c r="A412" s="75" t="s">
        <v>374</v>
      </c>
      <c r="B412" s="62" t="s">
        <v>5</v>
      </c>
      <c r="C412" s="63" t="s">
        <v>56</v>
      </c>
      <c r="D412" s="58"/>
      <c r="E412" s="58">
        <v>25</v>
      </c>
      <c r="F412" s="58"/>
      <c r="G412" s="58"/>
      <c r="H412" s="58"/>
      <c r="I412" s="58"/>
      <c r="J412" s="58"/>
      <c r="K412" s="58"/>
      <c r="L412" s="209"/>
      <c r="M412" s="243"/>
      <c r="N412" s="58"/>
      <c r="O412" s="58"/>
      <c r="P412" s="58"/>
      <c r="Q412" s="58"/>
      <c r="R412" s="58"/>
      <c r="S412" s="58"/>
      <c r="T412" s="58"/>
      <c r="U412" s="58"/>
      <c r="V412" s="59"/>
      <c r="W412" s="58"/>
      <c r="X412" s="61"/>
      <c r="Y412" s="53">
        <f>COUNT(D412:W412)</f>
        <v>1</v>
      </c>
      <c r="Z412" s="54">
        <f>IF(Y412=0,0,AVERAGE(D412:W412))</f>
        <v>25</v>
      </c>
      <c r="AA412" s="54">
        <f>IF(Y412=0,0,IF(Y412&gt;7,AVERAGE(LARGE(D412:W412,{1,2,3,4,5,6,7,8})),0))</f>
        <v>0</v>
      </c>
      <c r="AB412" s="54">
        <f>IF(Y412=0,0,IF(Y412&gt;7,SUM(LARGE(D412:W412,{1,2,3,4,5,6,7,8})),0))</f>
        <v>0</v>
      </c>
      <c r="AD412" s="193"/>
      <c r="AE412" s="193"/>
      <c r="AF412" s="193"/>
      <c r="AG412" s="193"/>
      <c r="AH412" s="193"/>
      <c r="AI412" s="193"/>
      <c r="AJ412" s="193"/>
      <c r="AK412" s="193"/>
      <c r="AL412" s="193"/>
    </row>
    <row r="413" spans="1:38" ht="15.75">
      <c r="A413" s="75" t="s">
        <v>195</v>
      </c>
      <c r="B413" s="62" t="s">
        <v>9</v>
      </c>
      <c r="C413" s="63" t="s">
        <v>56</v>
      </c>
      <c r="D413" s="58">
        <v>33</v>
      </c>
      <c r="E413" s="58">
        <v>38</v>
      </c>
      <c r="F413" s="58"/>
      <c r="G413" s="58"/>
      <c r="H413" s="58"/>
      <c r="I413" s="58"/>
      <c r="J413" s="58"/>
      <c r="K413" s="58"/>
      <c r="L413" s="209"/>
      <c r="M413" s="243">
        <v>38</v>
      </c>
      <c r="N413" s="58">
        <v>37</v>
      </c>
      <c r="O413" s="58">
        <v>33</v>
      </c>
      <c r="P413" s="58"/>
      <c r="Q413" s="58">
        <v>41</v>
      </c>
      <c r="R413" s="58"/>
      <c r="S413" s="58"/>
      <c r="T413" s="58"/>
      <c r="U413" s="58"/>
      <c r="V413" s="59">
        <v>36</v>
      </c>
      <c r="W413" s="58">
        <v>41</v>
      </c>
      <c r="X413" s="61"/>
      <c r="Y413" s="53">
        <f>COUNT(D413:W413)</f>
        <v>8</v>
      </c>
      <c r="Z413" s="54">
        <f>IF(Y413=0,0,AVERAGE(D413:W413))</f>
        <v>37.125</v>
      </c>
      <c r="AA413" s="54">
        <f>IF(Y413=0,0,IF(Y413&gt;7,AVERAGE(LARGE(D413:W413,{1,2,3,4,5,6,7,8})),0))</f>
        <v>37.125</v>
      </c>
      <c r="AB413" s="54">
        <f>IF(Y413=0,0,IF(Y413&gt;7,SUM(LARGE(D413:W413,{1,2,3,4,5,6,7,8})),0))</f>
        <v>297</v>
      </c>
      <c r="AD413" s="193"/>
      <c r="AE413" s="193"/>
      <c r="AF413" s="193"/>
      <c r="AG413" s="193"/>
      <c r="AH413" s="193"/>
      <c r="AI413" s="193"/>
      <c r="AJ413" s="193"/>
      <c r="AK413" s="193"/>
      <c r="AL413" s="193"/>
    </row>
    <row r="414" spans="1:38" ht="15.75">
      <c r="A414" s="75" t="s">
        <v>183</v>
      </c>
      <c r="B414" s="62" t="s">
        <v>9</v>
      </c>
      <c r="C414" s="63" t="s">
        <v>56</v>
      </c>
      <c r="D414" s="58"/>
      <c r="E414" s="58">
        <v>38</v>
      </c>
      <c r="F414" s="58"/>
      <c r="G414" s="58">
        <v>40</v>
      </c>
      <c r="H414" s="58">
        <v>36</v>
      </c>
      <c r="I414" s="58">
        <v>32</v>
      </c>
      <c r="J414" s="58">
        <v>34</v>
      </c>
      <c r="K414" s="58"/>
      <c r="L414" s="209">
        <v>38</v>
      </c>
      <c r="M414" s="243"/>
      <c r="N414" s="58"/>
      <c r="O414" s="58"/>
      <c r="P414" s="58">
        <v>31</v>
      </c>
      <c r="Q414" s="58">
        <v>39</v>
      </c>
      <c r="R414" s="58"/>
      <c r="S414" s="58"/>
      <c r="T414" s="58"/>
      <c r="U414" s="58"/>
      <c r="V414" s="59"/>
      <c r="W414" s="58"/>
      <c r="X414" s="61"/>
      <c r="Y414" s="53">
        <f>COUNT(D414:W414)</f>
        <v>8</v>
      </c>
      <c r="Z414" s="54">
        <f>IF(Y414=0,0,AVERAGE(D414:W414))</f>
        <v>36</v>
      </c>
      <c r="AA414" s="54">
        <f>IF(Y414=0,0,IF(Y414&gt;7,AVERAGE(LARGE(D414:W414,{1,2,3,4,5,6,7,8})),0))</f>
        <v>36</v>
      </c>
      <c r="AB414" s="54">
        <f>IF(Y414=0,0,IF(Y414&gt;7,SUM(LARGE(D414:W414,{1,2,3,4,5,6,7,8})),0))</f>
        <v>288</v>
      </c>
      <c r="AD414" s="193"/>
      <c r="AE414" s="193"/>
      <c r="AF414" s="193"/>
      <c r="AG414" s="193"/>
      <c r="AH414" s="193"/>
      <c r="AI414" s="193"/>
      <c r="AJ414" s="193"/>
      <c r="AK414" s="193"/>
      <c r="AL414" s="193"/>
    </row>
    <row r="415" spans="1:38" ht="15.75">
      <c r="A415" s="75" t="s">
        <v>373</v>
      </c>
      <c r="B415" s="62" t="s">
        <v>4</v>
      </c>
      <c r="C415" s="57" t="s">
        <v>56</v>
      </c>
      <c r="D415" s="58">
        <v>43</v>
      </c>
      <c r="E415" s="58">
        <v>39</v>
      </c>
      <c r="F415" s="58">
        <v>45</v>
      </c>
      <c r="G415" s="58">
        <v>40</v>
      </c>
      <c r="H415" s="58">
        <v>42</v>
      </c>
      <c r="I415" s="58">
        <v>45</v>
      </c>
      <c r="J415" s="58">
        <v>40</v>
      </c>
      <c r="K415" s="58"/>
      <c r="L415" s="209"/>
      <c r="M415" s="243">
        <v>45</v>
      </c>
      <c r="N415" s="58">
        <v>36</v>
      </c>
      <c r="O415" s="58">
        <v>43</v>
      </c>
      <c r="P415" s="58">
        <v>37</v>
      </c>
      <c r="Q415" s="58">
        <v>41</v>
      </c>
      <c r="R415" s="58"/>
      <c r="S415" s="58"/>
      <c r="T415" s="58"/>
      <c r="U415" s="58"/>
      <c r="V415" s="59"/>
      <c r="W415" s="58"/>
      <c r="X415" s="61"/>
      <c r="Y415" s="53">
        <f>COUNT(D415:W415)</f>
        <v>12</v>
      </c>
      <c r="Z415" s="54">
        <f>IF(Y415=0,0,AVERAGE(D415:W415))</f>
        <v>41.333333333333336</v>
      </c>
      <c r="AA415" s="54">
        <f>IF(Y415=0,0,IF(Y415&gt;7,AVERAGE(LARGE(D415:W415,{1,2,3,4,5,6,7,8})),0))</f>
        <v>43</v>
      </c>
      <c r="AB415" s="54">
        <f>IF(Y415=0,0,IF(Y415&gt;7,SUM(LARGE(D415:W415,{1,2,3,4,5,6,7,8})),0))</f>
        <v>344</v>
      </c>
      <c r="AD415" s="193"/>
      <c r="AE415" s="193"/>
      <c r="AF415" s="193"/>
      <c r="AG415" s="193"/>
      <c r="AH415" s="193"/>
      <c r="AI415" s="193"/>
      <c r="AJ415" s="193"/>
      <c r="AK415" s="193"/>
      <c r="AL415" s="193"/>
    </row>
    <row r="416" spans="1:38" ht="15.75">
      <c r="A416" s="75" t="s">
        <v>165</v>
      </c>
      <c r="B416" s="62" t="s">
        <v>4</v>
      </c>
      <c r="C416" s="63" t="s">
        <v>56</v>
      </c>
      <c r="D416" s="58"/>
      <c r="E416" s="58"/>
      <c r="F416" s="58"/>
      <c r="G416" s="58"/>
      <c r="H416" s="58"/>
      <c r="I416" s="58"/>
      <c r="J416" s="58"/>
      <c r="K416" s="58"/>
      <c r="L416" s="209">
        <v>37</v>
      </c>
      <c r="M416" s="243">
        <v>33</v>
      </c>
      <c r="N416" s="58"/>
      <c r="O416" s="58">
        <v>37</v>
      </c>
      <c r="P416" s="58">
        <v>35</v>
      </c>
      <c r="Q416" s="58">
        <v>39</v>
      </c>
      <c r="R416" s="58"/>
      <c r="S416" s="58"/>
      <c r="T416" s="58"/>
      <c r="U416" s="58"/>
      <c r="V416" s="59"/>
      <c r="W416" s="58"/>
      <c r="X416" s="61"/>
      <c r="Y416" s="53">
        <f>COUNT(D416:W416)</f>
        <v>5</v>
      </c>
      <c r="Z416" s="54">
        <f>IF(Y416=0,0,AVERAGE(D416:W416))</f>
        <v>36.200000000000003</v>
      </c>
      <c r="AA416" s="54">
        <f>IF(Y416=0,0,IF(Y416&gt;7,AVERAGE(LARGE(D416:W416,{1,2,3,4,5,6,7,8})),0))</f>
        <v>0</v>
      </c>
      <c r="AB416" s="54">
        <f>IF(Y416=0,0,IF(Y416&gt;7,SUM(LARGE(D416:W416,{1,2,3,4,5,6,7,8})),0))</f>
        <v>0</v>
      </c>
      <c r="AD416" s="193"/>
      <c r="AE416" s="193"/>
      <c r="AF416" s="193"/>
      <c r="AG416" s="193"/>
      <c r="AH416" s="193"/>
      <c r="AI416" s="193"/>
      <c r="AJ416" s="193"/>
      <c r="AK416" s="193"/>
      <c r="AL416" s="193"/>
    </row>
    <row r="417" spans="1:39" ht="15.75">
      <c r="A417" s="75" t="s">
        <v>209</v>
      </c>
      <c r="B417" s="62" t="s">
        <v>4</v>
      </c>
      <c r="C417" s="63" t="s">
        <v>56</v>
      </c>
      <c r="D417" s="58"/>
      <c r="E417" s="58">
        <v>37</v>
      </c>
      <c r="F417" s="58">
        <v>46</v>
      </c>
      <c r="G417" s="58"/>
      <c r="H417" s="58"/>
      <c r="I417" s="58">
        <v>41</v>
      </c>
      <c r="J417" s="58"/>
      <c r="K417" s="58"/>
      <c r="L417" s="209"/>
      <c r="M417" s="243"/>
      <c r="N417" s="58"/>
      <c r="O417" s="58">
        <v>33</v>
      </c>
      <c r="P417" s="58"/>
      <c r="Q417" s="58"/>
      <c r="R417" s="58"/>
      <c r="S417" s="58"/>
      <c r="T417" s="58"/>
      <c r="U417" s="58"/>
      <c r="V417" s="59"/>
      <c r="W417" s="58"/>
      <c r="X417" s="61"/>
      <c r="Y417" s="53">
        <f>COUNT(D417:W417)</f>
        <v>4</v>
      </c>
      <c r="Z417" s="54">
        <f>IF(Y417=0,0,AVERAGE(D417:W417))</f>
        <v>39.25</v>
      </c>
      <c r="AA417" s="54">
        <f>IF(Y417=0,0,IF(Y417&gt;7,AVERAGE(LARGE(D417:W417,{1,2,3,4,5,6,7,8})),0))</f>
        <v>0</v>
      </c>
      <c r="AB417" s="54">
        <f>IF(Y417=0,0,IF(Y417&gt;7,SUM(LARGE(D417:W417,{1,2,3,4,5,6,7,8})),0))</f>
        <v>0</v>
      </c>
      <c r="AD417" s="193"/>
      <c r="AE417" s="193"/>
      <c r="AF417" s="193"/>
      <c r="AG417" s="193"/>
      <c r="AH417" s="193"/>
      <c r="AI417" s="193"/>
      <c r="AJ417" s="193"/>
      <c r="AK417" s="193"/>
      <c r="AL417" s="193"/>
    </row>
    <row r="418" spans="1:39" ht="15.75">
      <c r="A418" s="75" t="s">
        <v>257</v>
      </c>
      <c r="B418" s="62" t="s">
        <v>4</v>
      </c>
      <c r="C418" s="63" t="s">
        <v>56</v>
      </c>
      <c r="D418" s="58"/>
      <c r="E418" s="58">
        <v>42</v>
      </c>
      <c r="F418" s="58"/>
      <c r="G418" s="58">
        <v>44</v>
      </c>
      <c r="H418" s="58"/>
      <c r="I418" s="58"/>
      <c r="J418" s="58"/>
      <c r="K418" s="58"/>
      <c r="L418" s="209"/>
      <c r="M418" s="243"/>
      <c r="N418" s="58"/>
      <c r="O418" s="58"/>
      <c r="P418" s="58"/>
      <c r="Q418" s="58"/>
      <c r="R418" s="58"/>
      <c r="S418" s="58"/>
      <c r="T418" s="58"/>
      <c r="U418" s="58"/>
      <c r="V418" s="59"/>
      <c r="W418" s="58"/>
      <c r="X418" s="61"/>
      <c r="Y418" s="53">
        <f>COUNT(D418:W418)</f>
        <v>2</v>
      </c>
      <c r="Z418" s="54">
        <f>IF(Y418=0,0,AVERAGE(D418:W418))</f>
        <v>43</v>
      </c>
      <c r="AA418" s="54">
        <f>IF(Y418=0,0,IF(Y418&gt;7,AVERAGE(LARGE(D418:W418,{1,2,3,4,5,6,7,8})),0))</f>
        <v>0</v>
      </c>
      <c r="AB418" s="54">
        <f>IF(Y418=0,0,IF(Y418&gt;7,SUM(LARGE(D418:W418,{1,2,3,4,5,6,7,8})),0))</f>
        <v>0</v>
      </c>
      <c r="AD418" s="193"/>
      <c r="AE418" s="193"/>
      <c r="AF418" s="193"/>
      <c r="AG418" s="193"/>
      <c r="AH418" s="193"/>
      <c r="AI418" s="193"/>
      <c r="AJ418" s="193"/>
      <c r="AK418" s="193"/>
      <c r="AL418" s="193"/>
    </row>
    <row r="419" spans="1:39" ht="15.75">
      <c r="A419" s="75" t="s">
        <v>59</v>
      </c>
      <c r="B419" s="62" t="s">
        <v>4</v>
      </c>
      <c r="C419" s="63" t="s">
        <v>56</v>
      </c>
      <c r="D419" s="58"/>
      <c r="E419" s="58"/>
      <c r="F419" s="58">
        <v>26</v>
      </c>
      <c r="G419" s="58"/>
      <c r="H419" s="58"/>
      <c r="I419" s="58">
        <v>37</v>
      </c>
      <c r="J419" s="58"/>
      <c r="K419" s="58"/>
      <c r="L419" s="209"/>
      <c r="M419" s="243"/>
      <c r="N419" s="58"/>
      <c r="O419" s="58"/>
      <c r="P419" s="58"/>
      <c r="Q419" s="58"/>
      <c r="R419" s="58"/>
      <c r="S419" s="58"/>
      <c r="T419" s="58"/>
      <c r="U419" s="58"/>
      <c r="V419" s="59"/>
      <c r="W419" s="58"/>
      <c r="X419" s="61"/>
      <c r="Y419" s="53">
        <f>COUNT(D419:W419)</f>
        <v>2</v>
      </c>
      <c r="Z419" s="54">
        <f>IF(Y419=0,0,AVERAGE(D419:W419))</f>
        <v>31.5</v>
      </c>
      <c r="AA419" s="54">
        <f>IF(Y419=0,0,IF(Y419&gt;7,AVERAGE(LARGE(D419:W419,{1,2,3,4,5,6,7,8})),0))</f>
        <v>0</v>
      </c>
      <c r="AB419" s="54">
        <f>IF(Y419=0,0,IF(Y419&gt;7,SUM(LARGE(D419:W419,{1,2,3,4,5,6,7,8})),0))</f>
        <v>0</v>
      </c>
      <c r="AD419" s="193"/>
      <c r="AE419" s="193"/>
      <c r="AF419" s="193"/>
      <c r="AG419" s="193"/>
      <c r="AH419" s="193"/>
      <c r="AI419" s="193"/>
      <c r="AJ419" s="193"/>
      <c r="AK419" s="193"/>
      <c r="AL419" s="193"/>
    </row>
    <row r="420" spans="1:39" ht="15.75">
      <c r="A420" s="75" t="s">
        <v>470</v>
      </c>
      <c r="B420" s="62" t="s">
        <v>4</v>
      </c>
      <c r="C420" s="63" t="s">
        <v>56</v>
      </c>
      <c r="D420" s="58"/>
      <c r="E420" s="58"/>
      <c r="F420" s="58">
        <v>25</v>
      </c>
      <c r="G420" s="58"/>
      <c r="H420" s="58"/>
      <c r="I420" s="58">
        <v>17</v>
      </c>
      <c r="J420" s="58"/>
      <c r="K420" s="58"/>
      <c r="L420" s="209"/>
      <c r="M420" s="243"/>
      <c r="N420" s="58"/>
      <c r="O420" s="58"/>
      <c r="P420" s="58"/>
      <c r="Q420" s="58"/>
      <c r="R420" s="58"/>
      <c r="S420" s="58"/>
      <c r="T420" s="59"/>
      <c r="U420" s="58"/>
      <c r="V420" s="59"/>
      <c r="W420" s="58"/>
      <c r="X420" s="61"/>
      <c r="Y420" s="53">
        <f>COUNT(D420:W420)</f>
        <v>2</v>
      </c>
      <c r="Z420" s="54">
        <f>IF(Y420=0,0,AVERAGE(D420:W420))</f>
        <v>21</v>
      </c>
      <c r="AA420" s="54">
        <f>IF(Y420=0,0,IF(Y420&gt;7,AVERAGE(LARGE(D420:W420,{1,2,3,4,5,6,7,8})),0))</f>
        <v>0</v>
      </c>
      <c r="AB420" s="54">
        <f>IF(Y420=0,0,IF(Y420&gt;7,SUM(LARGE(D420:W420,{1,2,3,4,5,6,7,8})),0))</f>
        <v>0</v>
      </c>
      <c r="AD420" s="193"/>
      <c r="AE420" s="193"/>
      <c r="AF420" s="193"/>
      <c r="AG420" s="193"/>
      <c r="AH420" s="193"/>
      <c r="AI420" s="193"/>
      <c r="AJ420" s="193"/>
      <c r="AK420" s="193"/>
      <c r="AL420" s="193"/>
    </row>
    <row r="421" spans="1:39" ht="15.75">
      <c r="A421" s="75" t="s">
        <v>245</v>
      </c>
      <c r="B421" s="62" t="s">
        <v>4</v>
      </c>
      <c r="C421" s="63" t="s">
        <v>56</v>
      </c>
      <c r="D421" s="58">
        <v>38</v>
      </c>
      <c r="E421" s="58"/>
      <c r="F421" s="58"/>
      <c r="G421" s="58"/>
      <c r="H421" s="58"/>
      <c r="I421" s="58"/>
      <c r="J421" s="58"/>
      <c r="K421" s="58"/>
      <c r="L421" s="209"/>
      <c r="M421" s="243"/>
      <c r="N421" s="58"/>
      <c r="O421" s="58"/>
      <c r="P421" s="58"/>
      <c r="Q421" s="58"/>
      <c r="R421" s="58"/>
      <c r="S421" s="58"/>
      <c r="T421" s="58"/>
      <c r="U421" s="58"/>
      <c r="V421" s="59"/>
      <c r="W421" s="58"/>
      <c r="X421" s="61"/>
      <c r="Y421" s="53">
        <f>COUNT(D421:W421)</f>
        <v>1</v>
      </c>
      <c r="Z421" s="54">
        <f>IF(Y421=0,0,AVERAGE(D421:W421))</f>
        <v>38</v>
      </c>
      <c r="AA421" s="54">
        <f>IF(Y421=0,0,IF(Y421&gt;7,AVERAGE(LARGE(D421:W421,{1,2,3,4,5,6,7,8})),0))</f>
        <v>0</v>
      </c>
      <c r="AB421" s="54">
        <f>IF(Y421=0,0,IF(Y421&gt;7,SUM(LARGE(D421:W421,{1,2,3,4,5,6,7,8})),0))</f>
        <v>0</v>
      </c>
      <c r="AD421" s="193"/>
      <c r="AE421" s="193"/>
      <c r="AF421" s="193"/>
      <c r="AG421" s="193"/>
      <c r="AH421" s="193"/>
      <c r="AI421" s="193"/>
      <c r="AJ421" s="193"/>
      <c r="AK421" s="193"/>
      <c r="AL421" s="193"/>
    </row>
    <row r="422" spans="1:39" ht="15.75">
      <c r="A422" s="75" t="s">
        <v>410</v>
      </c>
      <c r="B422" s="62" t="s">
        <v>4</v>
      </c>
      <c r="C422" s="63" t="s">
        <v>56</v>
      </c>
      <c r="D422" s="58">
        <v>38</v>
      </c>
      <c r="E422" s="58"/>
      <c r="F422" s="58"/>
      <c r="G422" s="58"/>
      <c r="H422" s="58"/>
      <c r="I422" s="58"/>
      <c r="J422" s="58"/>
      <c r="K422" s="58"/>
      <c r="L422" s="209"/>
      <c r="M422" s="243"/>
      <c r="N422" s="58"/>
      <c r="O422" s="58"/>
      <c r="P422" s="58"/>
      <c r="Q422" s="58"/>
      <c r="R422" s="58"/>
      <c r="S422" s="58"/>
      <c r="T422" s="58"/>
      <c r="U422" s="58"/>
      <c r="V422" s="59"/>
      <c r="W422" s="58"/>
      <c r="X422" s="61"/>
      <c r="Y422" s="53">
        <f>COUNT(D422:W422)</f>
        <v>1</v>
      </c>
      <c r="Z422" s="54">
        <f>IF(Y422=0,0,AVERAGE(D422:W422))</f>
        <v>38</v>
      </c>
      <c r="AA422" s="54">
        <f>IF(Y422=0,0,IF(Y422&gt;7,AVERAGE(LARGE(D422:W422,{1,2,3,4,5,6,7,8})),0))</f>
        <v>0</v>
      </c>
      <c r="AB422" s="54">
        <f>IF(Y422=0,0,IF(Y422&gt;7,SUM(LARGE(D422:W422,{1,2,3,4,5,6,7,8})),0))</f>
        <v>0</v>
      </c>
      <c r="AD422" s="193"/>
      <c r="AE422" s="193"/>
      <c r="AF422" s="193"/>
      <c r="AG422" s="193"/>
      <c r="AH422" s="193"/>
      <c r="AI422" s="193"/>
      <c r="AJ422" s="193"/>
      <c r="AK422" s="193"/>
      <c r="AL422" s="193"/>
    </row>
    <row r="423" spans="1:39" ht="15.75">
      <c r="A423" s="75" t="s">
        <v>461</v>
      </c>
      <c r="B423" s="62" t="s">
        <v>4</v>
      </c>
      <c r="C423" s="63" t="s">
        <v>56</v>
      </c>
      <c r="D423" s="58"/>
      <c r="E423" s="58"/>
      <c r="F423" s="58"/>
      <c r="G423" s="58"/>
      <c r="H423" s="58"/>
      <c r="I423" s="58"/>
      <c r="J423" s="58"/>
      <c r="K423" s="58"/>
      <c r="L423" s="209"/>
      <c r="M423" s="243"/>
      <c r="N423" s="58"/>
      <c r="O423" s="58"/>
      <c r="P423" s="58"/>
      <c r="Q423" s="58">
        <v>35</v>
      </c>
      <c r="R423" s="58"/>
      <c r="S423" s="58"/>
      <c r="T423" s="58"/>
      <c r="U423" s="58"/>
      <c r="V423" s="59"/>
      <c r="W423" s="58"/>
      <c r="X423" s="61"/>
      <c r="Y423" s="53">
        <f>COUNT(D423:W423)</f>
        <v>1</v>
      </c>
      <c r="Z423" s="54">
        <f>IF(Y423=0,0,AVERAGE(D423:W423))</f>
        <v>35</v>
      </c>
      <c r="AA423" s="54">
        <f>IF(Y423=0,0,IF(Y423&gt;7,AVERAGE(LARGE(D423:W423,{1,2,3,4,5,6,7,8})),0))</f>
        <v>0</v>
      </c>
      <c r="AB423" s="54">
        <f>IF(Y423=0,0,IF(Y423&gt;7,SUM(LARGE(D423:W423,{1,2,3,4,5,6,7,8})),0))</f>
        <v>0</v>
      </c>
      <c r="AD423" s="193"/>
      <c r="AE423" s="193"/>
      <c r="AF423" s="193"/>
      <c r="AG423" s="193"/>
      <c r="AH423" s="193"/>
      <c r="AI423" s="193"/>
      <c r="AJ423" s="193"/>
      <c r="AK423" s="193"/>
      <c r="AL423" s="193"/>
    </row>
    <row r="424" spans="1:39" ht="15.75">
      <c r="A424" s="75" t="s">
        <v>246</v>
      </c>
      <c r="B424" s="62" t="s">
        <v>4</v>
      </c>
      <c r="C424" s="63" t="s">
        <v>56</v>
      </c>
      <c r="D424" s="58">
        <v>34</v>
      </c>
      <c r="E424" s="58"/>
      <c r="F424" s="58"/>
      <c r="G424" s="58"/>
      <c r="H424" s="58"/>
      <c r="I424" s="58"/>
      <c r="J424" s="58"/>
      <c r="K424" s="58"/>
      <c r="L424" s="209"/>
      <c r="M424" s="243"/>
      <c r="N424" s="58"/>
      <c r="O424" s="58"/>
      <c r="P424" s="58"/>
      <c r="Q424" s="58"/>
      <c r="R424" s="58"/>
      <c r="S424" s="58"/>
      <c r="T424" s="58"/>
      <c r="U424" s="58"/>
      <c r="V424" s="59"/>
      <c r="W424" s="58"/>
      <c r="X424" s="61"/>
      <c r="Y424" s="53">
        <f>COUNT(D424:W424)</f>
        <v>1</v>
      </c>
      <c r="Z424" s="54">
        <f>IF(Y424=0,0,AVERAGE(D424:W424))</f>
        <v>34</v>
      </c>
      <c r="AA424" s="54">
        <f>IF(Y424=0,0,IF(Y424&gt;7,AVERAGE(LARGE(D424:W424,{1,2,3,4,5,6,7,8})),0))</f>
        <v>0</v>
      </c>
      <c r="AB424" s="54">
        <f>IF(Y424=0,0,IF(Y424&gt;7,SUM(LARGE(D424:W424,{1,2,3,4,5,6,7,8})),0))</f>
        <v>0</v>
      </c>
      <c r="AD424" s="193"/>
      <c r="AE424" s="193"/>
      <c r="AF424" s="193"/>
      <c r="AG424" s="193"/>
      <c r="AH424" s="193"/>
      <c r="AI424" s="193"/>
      <c r="AJ424" s="193"/>
      <c r="AK424" s="193"/>
      <c r="AL424" s="193"/>
    </row>
    <row r="425" spans="1:39" ht="15.75">
      <c r="A425" s="75" t="s">
        <v>109</v>
      </c>
      <c r="B425" s="62" t="s">
        <v>4</v>
      </c>
      <c r="C425" s="63" t="s">
        <v>56</v>
      </c>
      <c r="D425" s="58">
        <v>28</v>
      </c>
      <c r="E425" s="58"/>
      <c r="F425" s="58"/>
      <c r="G425" s="58"/>
      <c r="H425" s="58"/>
      <c r="I425" s="58"/>
      <c r="J425" s="58"/>
      <c r="K425" s="58"/>
      <c r="L425" s="209"/>
      <c r="M425" s="243"/>
      <c r="N425" s="58"/>
      <c r="O425" s="58"/>
      <c r="P425" s="58"/>
      <c r="Q425" s="58"/>
      <c r="R425" s="58"/>
      <c r="S425" s="58"/>
      <c r="T425" s="58"/>
      <c r="U425" s="58"/>
      <c r="V425" s="59"/>
      <c r="W425" s="58"/>
      <c r="X425" s="61"/>
      <c r="Y425" s="53">
        <f>COUNT(D425:W425)</f>
        <v>1</v>
      </c>
      <c r="Z425" s="54">
        <f>IF(Y425=0,0,AVERAGE(D425:W425))</f>
        <v>28</v>
      </c>
      <c r="AA425" s="54">
        <f>IF(Y425=0,0,IF(Y425&gt;7,AVERAGE(LARGE(D425:W425,{1,2,3,4,5,6,7,8})),0))</f>
        <v>0</v>
      </c>
      <c r="AB425" s="54">
        <f>IF(Y425=0,0,IF(Y425&gt;7,SUM(LARGE(D425:W425,{1,2,3,4,5,6,7,8})),0))</f>
        <v>0</v>
      </c>
      <c r="AD425" s="193"/>
      <c r="AE425" s="193"/>
      <c r="AF425" s="193"/>
      <c r="AG425" s="193"/>
      <c r="AH425" s="193"/>
      <c r="AI425" s="193"/>
      <c r="AJ425" s="193"/>
      <c r="AK425" s="193"/>
      <c r="AL425" s="193"/>
    </row>
    <row r="426" spans="1:39" ht="15.75">
      <c r="A426" s="75"/>
      <c r="B426" s="62"/>
      <c r="C426" s="63"/>
      <c r="D426" s="58"/>
      <c r="E426" s="58"/>
      <c r="F426" s="58"/>
      <c r="G426" s="58"/>
      <c r="H426" s="58"/>
      <c r="I426" s="58"/>
      <c r="J426" s="58"/>
      <c r="K426" s="58"/>
      <c r="L426" s="209"/>
      <c r="M426" s="243"/>
      <c r="N426" s="58"/>
      <c r="O426" s="58"/>
      <c r="P426" s="58"/>
      <c r="Q426" s="58"/>
      <c r="R426" s="58"/>
      <c r="S426" s="58"/>
      <c r="T426" s="58"/>
      <c r="U426" s="58"/>
      <c r="V426" s="59"/>
      <c r="W426" s="58"/>
      <c r="X426" s="61"/>
      <c r="Y426" s="53"/>
      <c r="Z426" s="54"/>
      <c r="AA426" s="54"/>
      <c r="AB426" s="54"/>
      <c r="AD426" s="193"/>
      <c r="AE426" s="193"/>
      <c r="AF426" s="193"/>
      <c r="AG426" s="193"/>
      <c r="AH426" s="193"/>
      <c r="AI426" s="193"/>
      <c r="AJ426" s="193"/>
      <c r="AK426" s="193"/>
      <c r="AL426" s="193"/>
    </row>
    <row r="427" spans="1:39" ht="15.75">
      <c r="A427" s="75" t="s">
        <v>312</v>
      </c>
      <c r="B427" s="62" t="s">
        <v>7</v>
      </c>
      <c r="C427" s="63" t="s">
        <v>68</v>
      </c>
      <c r="D427" s="58">
        <v>39</v>
      </c>
      <c r="E427" s="58">
        <v>38</v>
      </c>
      <c r="F427" s="58">
        <v>40</v>
      </c>
      <c r="G427" s="58">
        <v>39</v>
      </c>
      <c r="H427" s="58">
        <v>35</v>
      </c>
      <c r="I427" s="58"/>
      <c r="J427" s="58"/>
      <c r="K427" s="58"/>
      <c r="L427" s="209"/>
      <c r="M427" s="243"/>
      <c r="N427" s="58"/>
      <c r="O427" s="58"/>
      <c r="P427" s="58">
        <v>31</v>
      </c>
      <c r="Q427" s="58"/>
      <c r="R427" s="58"/>
      <c r="S427" s="58"/>
      <c r="T427" s="58"/>
      <c r="U427" s="58"/>
      <c r="V427" s="59">
        <v>45</v>
      </c>
      <c r="W427" s="58">
        <v>37</v>
      </c>
      <c r="X427" s="61"/>
      <c r="Y427" s="53">
        <f>COUNT(D427:W427)</f>
        <v>8</v>
      </c>
      <c r="Z427" s="54">
        <f>IF(Y427=0,0,AVERAGE(D427:W427))</f>
        <v>38</v>
      </c>
      <c r="AA427" s="54">
        <f>IF(Y427=0,0,IF(Y427&gt;7,AVERAGE(LARGE(D427:W427,{1,2,3,4,5,6,7,8})),0))</f>
        <v>38</v>
      </c>
      <c r="AB427" s="54">
        <f>IF(Y427=0,0,IF(Y427&gt;7,SUM(LARGE(D427:W427,{1,2,3,4,5,6,7,8})),0))</f>
        <v>304</v>
      </c>
      <c r="AD427" s="193"/>
      <c r="AE427" s="193"/>
      <c r="AF427" s="193"/>
      <c r="AG427" s="193"/>
      <c r="AH427" s="193"/>
      <c r="AI427" s="193"/>
      <c r="AJ427" s="193"/>
      <c r="AK427" s="193"/>
      <c r="AL427" s="193"/>
    </row>
    <row r="428" spans="1:39" ht="15.75">
      <c r="A428" s="75" t="s">
        <v>362</v>
      </c>
      <c r="B428" s="62" t="s">
        <v>7</v>
      </c>
      <c r="C428" s="63" t="s">
        <v>68</v>
      </c>
      <c r="D428" s="58"/>
      <c r="E428" s="58"/>
      <c r="F428" s="58"/>
      <c r="G428" s="58"/>
      <c r="H428" s="58">
        <v>37</v>
      </c>
      <c r="I428" s="58"/>
      <c r="J428" s="58"/>
      <c r="K428" s="58"/>
      <c r="L428" s="209"/>
      <c r="M428" s="243"/>
      <c r="N428" s="58"/>
      <c r="O428" s="58">
        <v>37</v>
      </c>
      <c r="P428" s="58">
        <v>45</v>
      </c>
      <c r="Q428" s="58"/>
      <c r="R428" s="58"/>
      <c r="S428" s="58"/>
      <c r="T428" s="58"/>
      <c r="U428" s="58"/>
      <c r="V428" s="59">
        <v>43</v>
      </c>
      <c r="W428" s="58">
        <v>34</v>
      </c>
      <c r="X428" s="61"/>
      <c r="Y428" s="53">
        <f>COUNT(D428:W428)</f>
        <v>5</v>
      </c>
      <c r="Z428" s="54">
        <f>IF(Y428=0,0,AVERAGE(D428:W428))</f>
        <v>39.200000000000003</v>
      </c>
      <c r="AA428" s="54">
        <f>IF(Y428=0,0,IF(Y428&gt;7,AVERAGE(LARGE(D428:W428,{1,2,3,4,5,6,7,8})),0))</f>
        <v>0</v>
      </c>
      <c r="AB428" s="54">
        <f>IF(Y428=0,0,IF(Y428&gt;7,SUM(LARGE(D428:W428,{1,2,3,4,5,6,7,8})),0))</f>
        <v>0</v>
      </c>
      <c r="AD428" s="193"/>
      <c r="AE428" s="193"/>
      <c r="AF428" s="193"/>
      <c r="AG428" s="193"/>
      <c r="AH428" s="193"/>
      <c r="AI428" s="193"/>
      <c r="AJ428" s="193"/>
      <c r="AK428" s="193"/>
      <c r="AL428" s="193"/>
    </row>
    <row r="429" spans="1:39" s="203" customFormat="1" ht="15.75">
      <c r="A429" s="75" t="s">
        <v>268</v>
      </c>
      <c r="B429" s="62" t="s">
        <v>7</v>
      </c>
      <c r="C429" s="63" t="s">
        <v>68</v>
      </c>
      <c r="D429" s="58"/>
      <c r="E429" s="58">
        <v>37</v>
      </c>
      <c r="F429" s="58"/>
      <c r="G429" s="58"/>
      <c r="H429" s="58"/>
      <c r="I429" s="58"/>
      <c r="J429" s="58"/>
      <c r="K429" s="58"/>
      <c r="L429" s="209"/>
      <c r="M429" s="243"/>
      <c r="N429" s="58"/>
      <c r="O429" s="58">
        <v>40</v>
      </c>
      <c r="P429" s="58">
        <v>30</v>
      </c>
      <c r="Q429" s="58"/>
      <c r="R429" s="58"/>
      <c r="S429" s="58"/>
      <c r="T429" s="58"/>
      <c r="U429" s="58"/>
      <c r="V429" s="59">
        <v>37</v>
      </c>
      <c r="W429" s="58"/>
      <c r="X429" s="61"/>
      <c r="Y429" s="53">
        <f>COUNT(D429:W429)</f>
        <v>4</v>
      </c>
      <c r="Z429" s="54">
        <f>IF(Y429=0,0,AVERAGE(D429:W429))</f>
        <v>36</v>
      </c>
      <c r="AA429" s="54">
        <f>IF(Y429=0,0,IF(Y429&gt;7,AVERAGE(LARGE(D429:W429,{1,2,3,4,5,6,7,8})),0))</f>
        <v>0</v>
      </c>
      <c r="AB429" s="54">
        <f>IF(Y429=0,0,IF(Y429&gt;7,SUM(LARGE(D429:W429,{1,2,3,4,5,6,7,8})),0))</f>
        <v>0</v>
      </c>
      <c r="AC429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222"/>
    </row>
    <row r="430" spans="1:39" ht="15.75">
      <c r="A430" s="75" t="s">
        <v>136</v>
      </c>
      <c r="B430" s="62" t="s">
        <v>7</v>
      </c>
      <c r="C430" s="63" t="s">
        <v>68</v>
      </c>
      <c r="D430" s="58"/>
      <c r="E430" s="58"/>
      <c r="F430" s="58">
        <v>30</v>
      </c>
      <c r="G430" s="58">
        <v>37</v>
      </c>
      <c r="H430" s="58"/>
      <c r="I430" s="58"/>
      <c r="J430" s="58"/>
      <c r="K430" s="58"/>
      <c r="L430" s="209"/>
      <c r="M430" s="243"/>
      <c r="N430" s="58"/>
      <c r="O430" s="58"/>
      <c r="P430" s="58"/>
      <c r="Q430" s="58"/>
      <c r="R430" s="58"/>
      <c r="S430" s="58"/>
      <c r="T430" s="58"/>
      <c r="U430" s="58"/>
      <c r="V430" s="59"/>
      <c r="W430" s="58"/>
      <c r="X430" s="61"/>
      <c r="Y430" s="53">
        <f>COUNT(D430:W430)</f>
        <v>2</v>
      </c>
      <c r="Z430" s="54">
        <f>IF(Y430=0,0,AVERAGE(D430:W430))</f>
        <v>33.5</v>
      </c>
      <c r="AA430" s="54">
        <f>IF(Y430=0,0,IF(Y430&gt;7,AVERAGE(LARGE(D430:W430,{1,2,3,4,5,6,7,8})),0))</f>
        <v>0</v>
      </c>
      <c r="AB430" s="54">
        <f>IF(Y430=0,0,IF(Y430&gt;7,SUM(LARGE(D430:W430,{1,2,3,4,5,6,7,8})),0))</f>
        <v>0</v>
      </c>
      <c r="AD430" s="193"/>
      <c r="AE430" s="193"/>
      <c r="AF430" s="193"/>
      <c r="AG430" s="193"/>
      <c r="AH430" s="193"/>
      <c r="AI430" s="193"/>
      <c r="AJ430" s="193"/>
      <c r="AK430" s="193"/>
      <c r="AL430" s="193"/>
    </row>
    <row r="431" spans="1:39" ht="15.75">
      <c r="A431" s="293" t="s">
        <v>571</v>
      </c>
      <c r="B431" s="265" t="s">
        <v>7</v>
      </c>
      <c r="C431" s="268" t="s">
        <v>68</v>
      </c>
      <c r="D431" s="67"/>
      <c r="E431" s="67"/>
      <c r="F431" s="67"/>
      <c r="G431" s="67"/>
      <c r="H431" s="67"/>
      <c r="I431" s="67"/>
      <c r="J431" s="67"/>
      <c r="K431" s="58"/>
      <c r="L431" s="210"/>
      <c r="M431" s="244"/>
      <c r="N431" s="67"/>
      <c r="O431" s="67"/>
      <c r="P431" s="269">
        <v>36</v>
      </c>
      <c r="Q431" s="67"/>
      <c r="R431" s="67"/>
      <c r="S431" s="67"/>
      <c r="T431" s="67"/>
      <c r="U431" s="67"/>
      <c r="V431" s="68"/>
      <c r="W431" s="67"/>
      <c r="X431" s="60"/>
      <c r="Y431" s="53">
        <f>COUNT(D431:W431)</f>
        <v>1</v>
      </c>
      <c r="Z431" s="54">
        <f>IF(Y431=0,0,AVERAGE(D431:W431))</f>
        <v>36</v>
      </c>
      <c r="AA431" s="54">
        <f>IF(Y431=0,0,IF(Y431&gt;7,AVERAGE(LARGE(D431:W431,{1,2,3,4,5,6,7,8})),0))</f>
        <v>0</v>
      </c>
      <c r="AB431" s="54">
        <f>IF(Y431=0,0,IF(Y431&gt;7,SUM(LARGE(D431:W431,{1,2,3,4,5,6,7,8})),0))</f>
        <v>0</v>
      </c>
      <c r="AD431" s="193"/>
      <c r="AE431" s="193"/>
      <c r="AF431" s="193"/>
      <c r="AG431" s="193"/>
      <c r="AH431" s="193"/>
      <c r="AI431" s="193"/>
      <c r="AJ431" s="193"/>
      <c r="AK431" s="193"/>
      <c r="AL431" s="193"/>
    </row>
    <row r="432" spans="1:39" ht="15.75">
      <c r="A432" s="75" t="s">
        <v>104</v>
      </c>
      <c r="B432" s="62" t="s">
        <v>3</v>
      </c>
      <c r="C432" s="63" t="s">
        <v>68</v>
      </c>
      <c r="D432" s="58">
        <v>33</v>
      </c>
      <c r="E432" s="58">
        <v>29</v>
      </c>
      <c r="F432" s="58">
        <v>27</v>
      </c>
      <c r="G432" s="58">
        <v>28</v>
      </c>
      <c r="H432" s="58">
        <v>34</v>
      </c>
      <c r="I432" s="58">
        <v>36</v>
      </c>
      <c r="J432" s="58">
        <v>35</v>
      </c>
      <c r="K432" s="58">
        <v>30</v>
      </c>
      <c r="L432" s="209">
        <v>32</v>
      </c>
      <c r="M432" s="243">
        <v>33</v>
      </c>
      <c r="N432" s="58">
        <v>32</v>
      </c>
      <c r="O432" s="58">
        <v>31</v>
      </c>
      <c r="P432" s="58">
        <v>38</v>
      </c>
      <c r="Q432" s="58">
        <v>33</v>
      </c>
      <c r="R432" s="58"/>
      <c r="S432" s="58"/>
      <c r="T432" s="58"/>
      <c r="U432" s="58"/>
      <c r="V432" s="59">
        <v>32</v>
      </c>
      <c r="W432" s="58">
        <v>37</v>
      </c>
      <c r="X432" s="61"/>
      <c r="Y432" s="53">
        <f>COUNT(D432:W432)</f>
        <v>16</v>
      </c>
      <c r="Z432" s="54">
        <f>IF(Y432=0,0,AVERAGE(D432:W432))</f>
        <v>32.5</v>
      </c>
      <c r="AA432" s="54">
        <f>IF(Y432=0,0,IF(Y432&gt;7,AVERAGE(LARGE(D432:W432,{1,2,3,4,5,6,7,8})),0))</f>
        <v>34.875</v>
      </c>
      <c r="AB432" s="54">
        <f>IF(Y432=0,0,IF(Y432&gt;7,SUM(LARGE(D432:W432,{1,2,3,4,5,6,7,8})),0))</f>
        <v>279</v>
      </c>
      <c r="AD432" s="193"/>
      <c r="AE432" s="193"/>
      <c r="AF432" s="193"/>
      <c r="AG432" s="193"/>
      <c r="AH432" s="193"/>
      <c r="AI432" s="193"/>
      <c r="AJ432" s="193"/>
      <c r="AK432" s="193"/>
      <c r="AL432" s="193"/>
    </row>
    <row r="433" spans="1:38" ht="15.75">
      <c r="A433" s="75" t="s">
        <v>430</v>
      </c>
      <c r="B433" s="62" t="s">
        <v>6</v>
      </c>
      <c r="C433" s="63" t="s">
        <v>68</v>
      </c>
      <c r="D433" s="58">
        <v>43</v>
      </c>
      <c r="E433" s="58">
        <v>41</v>
      </c>
      <c r="F433" s="58"/>
      <c r="G433" s="58">
        <v>41</v>
      </c>
      <c r="H433" s="58"/>
      <c r="I433" s="58">
        <v>43</v>
      </c>
      <c r="J433" s="58"/>
      <c r="K433" s="58"/>
      <c r="L433" s="209">
        <v>41</v>
      </c>
      <c r="M433" s="243"/>
      <c r="N433" s="58">
        <v>40</v>
      </c>
      <c r="O433" s="58">
        <v>41</v>
      </c>
      <c r="P433" s="58"/>
      <c r="Q433" s="58">
        <v>42</v>
      </c>
      <c r="R433" s="58"/>
      <c r="S433" s="58"/>
      <c r="T433" s="58"/>
      <c r="U433" s="58"/>
      <c r="V433" s="59"/>
      <c r="W433" s="58"/>
      <c r="X433" s="61"/>
      <c r="Y433" s="53">
        <f>COUNT(D433:W433)</f>
        <v>8</v>
      </c>
      <c r="Z433" s="54">
        <f>IF(Y433=0,0,AVERAGE(D433:W433))</f>
        <v>41.5</v>
      </c>
      <c r="AA433" s="54">
        <f>IF(Y433=0,0,IF(Y433&gt;7,AVERAGE(LARGE(D433:W433,{1,2,3,4,5,6,7,8})),0))</f>
        <v>41.5</v>
      </c>
      <c r="AB433" s="54">
        <f>IF(Y433=0,0,IF(Y433&gt;7,SUM(LARGE(D433:W433,{1,2,3,4,5,6,7,8})),0))</f>
        <v>332</v>
      </c>
      <c r="AD433" s="193"/>
      <c r="AE433" s="193"/>
      <c r="AF433" s="193"/>
      <c r="AG433" s="193"/>
      <c r="AH433" s="193"/>
      <c r="AI433" s="193"/>
      <c r="AJ433" s="193"/>
      <c r="AK433" s="193"/>
      <c r="AL433" s="193"/>
    </row>
    <row r="434" spans="1:38" ht="15.75">
      <c r="A434" s="75" t="s">
        <v>219</v>
      </c>
      <c r="B434" s="62" t="s">
        <v>6</v>
      </c>
      <c r="C434" s="63" t="s">
        <v>68</v>
      </c>
      <c r="D434" s="58"/>
      <c r="E434" s="58"/>
      <c r="F434" s="58">
        <v>27</v>
      </c>
      <c r="G434" s="58">
        <v>27</v>
      </c>
      <c r="H434" s="58"/>
      <c r="I434" s="58"/>
      <c r="J434" s="58"/>
      <c r="K434" s="58"/>
      <c r="L434" s="209"/>
      <c r="M434" s="243">
        <v>22</v>
      </c>
      <c r="N434" s="58"/>
      <c r="O434" s="58">
        <v>15</v>
      </c>
      <c r="P434" s="58"/>
      <c r="Q434" s="58"/>
      <c r="R434" s="58"/>
      <c r="S434" s="58"/>
      <c r="T434" s="58"/>
      <c r="U434" s="58"/>
      <c r="V434" s="59"/>
      <c r="W434" s="58"/>
      <c r="X434" s="61"/>
      <c r="Y434" s="53">
        <f>COUNT(D434:W434)</f>
        <v>4</v>
      </c>
      <c r="Z434" s="54">
        <f>IF(Y434=0,0,AVERAGE(D434:W434))</f>
        <v>22.75</v>
      </c>
      <c r="AA434" s="54">
        <f>IF(Y434=0,0,IF(Y434&gt;7,AVERAGE(LARGE(D434:W434,{1,2,3,4,5,6,7,8})),0))</f>
        <v>0</v>
      </c>
      <c r="AB434" s="54">
        <f>IF(Y434=0,0,IF(Y434&gt;7,SUM(LARGE(D434:W434,{1,2,3,4,5,6,7,8})),0))</f>
        <v>0</v>
      </c>
      <c r="AD434" s="193"/>
      <c r="AE434" s="193"/>
      <c r="AF434" s="193"/>
      <c r="AG434" s="193"/>
      <c r="AH434" s="193"/>
      <c r="AI434" s="193"/>
      <c r="AJ434" s="193"/>
      <c r="AK434" s="193"/>
      <c r="AL434" s="193"/>
    </row>
    <row r="435" spans="1:38" ht="15.75">
      <c r="A435" s="75" t="s">
        <v>116</v>
      </c>
      <c r="B435" s="62" t="s">
        <v>90</v>
      </c>
      <c r="C435" s="234" t="s">
        <v>68</v>
      </c>
      <c r="D435" s="58"/>
      <c r="E435" s="58"/>
      <c r="F435" s="58"/>
      <c r="G435" s="58">
        <v>30</v>
      </c>
      <c r="H435" s="58"/>
      <c r="I435" s="58"/>
      <c r="J435" s="58"/>
      <c r="K435" s="58"/>
      <c r="L435" s="209"/>
      <c r="M435" s="243">
        <v>22</v>
      </c>
      <c r="N435" s="58">
        <v>31</v>
      </c>
      <c r="O435" s="58">
        <v>31</v>
      </c>
      <c r="P435" s="58">
        <v>23</v>
      </c>
      <c r="Q435" s="58"/>
      <c r="R435" s="58"/>
      <c r="S435" s="58"/>
      <c r="T435" s="58"/>
      <c r="U435" s="58"/>
      <c r="V435" s="59"/>
      <c r="W435" s="58"/>
      <c r="X435" s="61"/>
      <c r="Y435" s="53">
        <f>COUNT(D435:W435)</f>
        <v>5</v>
      </c>
      <c r="Z435" s="54">
        <f>IF(Y435=0,0,AVERAGE(D435:W435))</f>
        <v>27.4</v>
      </c>
      <c r="AA435" s="54">
        <f>IF(Y435=0,0,IF(Y435&gt;7,AVERAGE(LARGE(D435:W435,{1,2,3,4,5,6,7,8})),0))</f>
        <v>0</v>
      </c>
      <c r="AB435" s="54">
        <f>IF(Y435=0,0,IF(Y435&gt;7,SUM(LARGE(D435:W435,{1,2,3,4,5,6,7,8})),0))</f>
        <v>0</v>
      </c>
      <c r="AD435" s="193"/>
      <c r="AE435" s="193"/>
      <c r="AF435" s="193"/>
      <c r="AG435" s="193"/>
      <c r="AH435" s="193"/>
      <c r="AI435" s="193"/>
      <c r="AJ435" s="193"/>
      <c r="AK435" s="193"/>
      <c r="AL435" s="193"/>
    </row>
    <row r="436" spans="1:38" ht="15.75">
      <c r="A436" s="77" t="s">
        <v>100</v>
      </c>
      <c r="B436" s="62" t="s">
        <v>11</v>
      </c>
      <c r="C436" s="78" t="s">
        <v>68</v>
      </c>
      <c r="D436" s="58">
        <v>17</v>
      </c>
      <c r="E436" s="58">
        <v>25</v>
      </c>
      <c r="F436" s="58">
        <v>31</v>
      </c>
      <c r="G436" s="58"/>
      <c r="H436" s="58"/>
      <c r="I436" s="58">
        <v>22</v>
      </c>
      <c r="J436" s="58">
        <v>24</v>
      </c>
      <c r="K436" s="58"/>
      <c r="L436" s="209">
        <v>30</v>
      </c>
      <c r="M436" s="243"/>
      <c r="N436" s="58"/>
      <c r="O436" s="58"/>
      <c r="P436" s="58"/>
      <c r="Q436" s="58"/>
      <c r="R436" s="58"/>
      <c r="S436" s="58"/>
      <c r="T436" s="58"/>
      <c r="U436" s="58"/>
      <c r="V436" s="59"/>
      <c r="W436" s="58"/>
      <c r="X436" s="67"/>
      <c r="Y436" s="53">
        <f>COUNT(D436:W436)</f>
        <v>6</v>
      </c>
      <c r="Z436" s="54">
        <f>IF(Y436=0,0,AVERAGE(D436:W436))</f>
        <v>24.833333333333332</v>
      </c>
      <c r="AA436" s="54">
        <f>IF(Y436=0,0,IF(Y436&gt;7,AVERAGE(LARGE(D436:W436,{1,2,3,4,5,6,7,8})),0))</f>
        <v>0</v>
      </c>
      <c r="AB436" s="54">
        <f>IF(Y436=0,0,IF(Y436&gt;7,SUM(LARGE(D436:W436,{1,2,3,4,5,6,7,8})),0))</f>
        <v>0</v>
      </c>
      <c r="AD436" s="193"/>
      <c r="AE436" s="193"/>
      <c r="AF436" s="193"/>
      <c r="AG436" s="193"/>
      <c r="AH436" s="193"/>
      <c r="AI436" s="193"/>
      <c r="AJ436" s="193"/>
      <c r="AK436" s="193"/>
      <c r="AL436" s="193"/>
    </row>
    <row r="437" spans="1:38" ht="15.75">
      <c r="A437" s="64" t="s">
        <v>544</v>
      </c>
      <c r="B437" s="61" t="s">
        <v>11</v>
      </c>
      <c r="C437" s="63" t="s">
        <v>68</v>
      </c>
      <c r="D437" s="58"/>
      <c r="E437" s="58"/>
      <c r="F437" s="58"/>
      <c r="G437" s="58"/>
      <c r="H437" s="58"/>
      <c r="I437" s="58"/>
      <c r="J437" s="58"/>
      <c r="K437" s="58"/>
      <c r="L437" s="209">
        <v>34</v>
      </c>
      <c r="M437" s="243">
        <v>33</v>
      </c>
      <c r="N437" s="58">
        <v>23</v>
      </c>
      <c r="O437" s="58"/>
      <c r="P437" s="209"/>
      <c r="Q437" s="58">
        <v>34</v>
      </c>
      <c r="R437" s="58"/>
      <c r="S437" s="58"/>
      <c r="T437" s="58"/>
      <c r="U437" s="58"/>
      <c r="V437" s="59"/>
      <c r="W437" s="58"/>
      <c r="X437" s="61"/>
      <c r="Y437" s="53">
        <f>COUNT(D437:W437)</f>
        <v>4</v>
      </c>
      <c r="Z437" s="54">
        <f>IF(Y437=0,0,AVERAGE(D437:W437))</f>
        <v>31</v>
      </c>
      <c r="AA437" s="54">
        <f>IF(Y437=0,0,IF(Y437&gt;7,AVERAGE(LARGE(D437:W437,{1,2,3,4,5,6,7,8})),0))</f>
        <v>0</v>
      </c>
      <c r="AB437" s="54">
        <f>IF(Y437=0,0,IF(Y437&gt;7,SUM(LARGE(D437:W437,{1,2,3,4,5,6,7,8})),0))</f>
        <v>0</v>
      </c>
      <c r="AD437" s="193"/>
      <c r="AE437" s="193"/>
      <c r="AF437" s="193"/>
      <c r="AG437" s="193"/>
      <c r="AH437" s="193"/>
      <c r="AI437" s="193"/>
      <c r="AJ437" s="193"/>
      <c r="AK437" s="193"/>
      <c r="AL437" s="193"/>
    </row>
    <row r="438" spans="1:38" ht="15.75">
      <c r="A438" s="55" t="s">
        <v>458</v>
      </c>
      <c r="B438" s="62" t="s">
        <v>5</v>
      </c>
      <c r="C438" s="63" t="s">
        <v>68</v>
      </c>
      <c r="D438" s="58">
        <v>41</v>
      </c>
      <c r="E438" s="58">
        <v>38</v>
      </c>
      <c r="F438" s="58">
        <v>41</v>
      </c>
      <c r="G438" s="58">
        <v>40</v>
      </c>
      <c r="H438" s="58"/>
      <c r="I438" s="58"/>
      <c r="J438" s="58"/>
      <c r="K438" s="58"/>
      <c r="L438" s="209">
        <v>28</v>
      </c>
      <c r="M438" s="243">
        <v>35</v>
      </c>
      <c r="N438" s="58">
        <v>36</v>
      </c>
      <c r="O438" s="58"/>
      <c r="P438" s="58">
        <v>41</v>
      </c>
      <c r="Q438" s="58"/>
      <c r="R438" s="58"/>
      <c r="S438" s="58"/>
      <c r="T438" s="58"/>
      <c r="U438" s="58"/>
      <c r="V438" s="59"/>
      <c r="W438" s="58"/>
      <c r="X438" s="61"/>
      <c r="Y438" s="53">
        <f>COUNT(D438:W438)</f>
        <v>8</v>
      </c>
      <c r="Z438" s="54">
        <f>IF(Y438=0,0,AVERAGE(D438:W438))</f>
        <v>37.5</v>
      </c>
      <c r="AA438" s="54">
        <f>IF(Y438=0,0,IF(Y438&gt;7,AVERAGE(LARGE(D438:W438,{1,2,3,4,5,6,7,8})),0))</f>
        <v>37.5</v>
      </c>
      <c r="AB438" s="54">
        <f>IF(Y438=0,0,IF(Y438&gt;7,SUM(LARGE(D438:W438,{1,2,3,4,5,6,7,8})),0))</f>
        <v>300</v>
      </c>
      <c r="AD438" s="193"/>
      <c r="AE438" s="193"/>
      <c r="AF438" s="193"/>
      <c r="AG438" s="193"/>
      <c r="AH438" s="193"/>
      <c r="AI438" s="193"/>
      <c r="AJ438" s="193"/>
      <c r="AK438" s="193"/>
      <c r="AL438" s="193"/>
    </row>
    <row r="439" spans="1:38" ht="15.75">
      <c r="A439" s="55" t="s">
        <v>69</v>
      </c>
      <c r="B439" s="62" t="s">
        <v>5</v>
      </c>
      <c r="C439" s="63" t="s">
        <v>68</v>
      </c>
      <c r="D439" s="58"/>
      <c r="E439" s="58">
        <v>27</v>
      </c>
      <c r="F439" s="58">
        <v>34</v>
      </c>
      <c r="G439" s="58">
        <v>40</v>
      </c>
      <c r="H439" s="58"/>
      <c r="I439" s="58"/>
      <c r="J439" s="58">
        <v>29</v>
      </c>
      <c r="K439" s="58"/>
      <c r="L439" s="209"/>
      <c r="M439" s="243"/>
      <c r="N439" s="58">
        <v>34</v>
      </c>
      <c r="O439" s="58">
        <v>33</v>
      </c>
      <c r="P439" s="58">
        <v>43</v>
      </c>
      <c r="Q439" s="58"/>
      <c r="R439" s="58"/>
      <c r="S439" s="58"/>
      <c r="T439" s="58"/>
      <c r="U439" s="58"/>
      <c r="V439" s="59">
        <v>35</v>
      </c>
      <c r="W439" s="58"/>
      <c r="X439" s="61"/>
      <c r="Y439" s="53">
        <f>COUNT(D439:W439)</f>
        <v>8</v>
      </c>
      <c r="Z439" s="54">
        <f>IF(Y439=0,0,AVERAGE(D439:W439))</f>
        <v>34.375</v>
      </c>
      <c r="AA439" s="54">
        <f>IF(Y439=0,0,IF(Y439&gt;7,AVERAGE(LARGE(D439:W439,{1,2,3,4,5,6,7,8})),0))</f>
        <v>34.375</v>
      </c>
      <c r="AB439" s="54">
        <f>IF(Y439=0,0,IF(Y439&gt;7,SUM(LARGE(D439:W439,{1,2,3,4,5,6,7,8})),0))</f>
        <v>275</v>
      </c>
      <c r="AD439" s="193"/>
      <c r="AE439" s="193"/>
      <c r="AF439" s="193"/>
      <c r="AG439" s="193"/>
      <c r="AH439" s="193"/>
      <c r="AI439" s="193"/>
      <c r="AJ439" s="193"/>
      <c r="AK439" s="193"/>
      <c r="AL439" s="193"/>
    </row>
    <row r="440" spans="1:38" ht="15.75">
      <c r="A440" s="55" t="s">
        <v>295</v>
      </c>
      <c r="B440" s="62" t="s">
        <v>5</v>
      </c>
      <c r="C440" s="63" t="s">
        <v>68</v>
      </c>
      <c r="D440" s="58"/>
      <c r="E440" s="58">
        <v>27</v>
      </c>
      <c r="F440" s="58">
        <v>34</v>
      </c>
      <c r="G440" s="58">
        <v>31</v>
      </c>
      <c r="H440" s="58">
        <v>34</v>
      </c>
      <c r="I440" s="58">
        <v>33</v>
      </c>
      <c r="J440" s="58">
        <v>33</v>
      </c>
      <c r="K440" s="58">
        <v>26</v>
      </c>
      <c r="L440" s="209"/>
      <c r="M440" s="243">
        <v>28</v>
      </c>
      <c r="N440" s="58"/>
      <c r="O440" s="58"/>
      <c r="P440" s="58"/>
      <c r="Q440" s="58">
        <v>28</v>
      </c>
      <c r="R440" s="58"/>
      <c r="S440" s="58"/>
      <c r="T440" s="58"/>
      <c r="U440" s="58"/>
      <c r="V440" s="59"/>
      <c r="W440" s="58"/>
      <c r="X440" s="61"/>
      <c r="Y440" s="53">
        <f>COUNT(D440:W440)</f>
        <v>9</v>
      </c>
      <c r="Z440" s="54">
        <f>IF(Y440=0,0,AVERAGE(D440:W440))</f>
        <v>30.444444444444443</v>
      </c>
      <c r="AA440" s="54">
        <f>IF(Y440=0,0,IF(Y440&gt;7,AVERAGE(LARGE(D440:W440,{1,2,3,4,5,6,7,8})),0))</f>
        <v>31</v>
      </c>
      <c r="AB440" s="54">
        <f>IF(Y440=0,0,IF(Y440&gt;7,SUM(LARGE(D440:W440,{1,2,3,4,5,6,7,8})),0))</f>
        <v>248</v>
      </c>
      <c r="AD440" s="193"/>
      <c r="AE440" s="193"/>
      <c r="AF440" s="193"/>
      <c r="AG440" s="193"/>
      <c r="AH440" s="193"/>
      <c r="AI440" s="193"/>
      <c r="AJ440" s="193"/>
      <c r="AK440" s="193"/>
      <c r="AL440" s="193"/>
    </row>
    <row r="441" spans="1:38" ht="15.75">
      <c r="A441" s="55" t="s">
        <v>72</v>
      </c>
      <c r="B441" s="62" t="s">
        <v>5</v>
      </c>
      <c r="C441" s="63" t="s">
        <v>68</v>
      </c>
      <c r="D441" s="58"/>
      <c r="E441" s="58">
        <v>20</v>
      </c>
      <c r="F441" s="58">
        <v>32</v>
      </c>
      <c r="G441" s="58">
        <v>29</v>
      </c>
      <c r="H441" s="58"/>
      <c r="I441" s="58"/>
      <c r="J441" s="58"/>
      <c r="K441" s="58"/>
      <c r="L441" s="209"/>
      <c r="M441" s="243"/>
      <c r="N441" s="58">
        <v>37</v>
      </c>
      <c r="O441" s="58">
        <v>38</v>
      </c>
      <c r="P441" s="58">
        <v>34</v>
      </c>
      <c r="Q441" s="58"/>
      <c r="R441" s="58"/>
      <c r="S441" s="58"/>
      <c r="T441" s="58"/>
      <c r="U441" s="58"/>
      <c r="V441" s="59">
        <v>37</v>
      </c>
      <c r="W441" s="58"/>
      <c r="X441" s="60"/>
      <c r="Y441" s="53">
        <f>COUNT(D441:W441)</f>
        <v>7</v>
      </c>
      <c r="Z441" s="54">
        <f>IF(Y441=0,0,AVERAGE(D441:W441))</f>
        <v>32.428571428571431</v>
      </c>
      <c r="AA441" s="54">
        <f>IF(Y441=0,0,IF(Y441&gt;7,AVERAGE(LARGE(D441:W441,{1,2,3,4,5,6,7,8})),0))</f>
        <v>0</v>
      </c>
      <c r="AB441" s="54">
        <f>IF(Y441=0,0,IF(Y441&gt;7,SUM(LARGE(D441:W441,{1,2,3,4,5,6,7,8})),0))</f>
        <v>0</v>
      </c>
      <c r="AD441" s="193"/>
      <c r="AE441" s="193"/>
      <c r="AF441" s="193"/>
      <c r="AG441" s="193"/>
      <c r="AH441" s="193"/>
      <c r="AI441" s="193"/>
      <c r="AJ441" s="193"/>
      <c r="AK441" s="193"/>
      <c r="AL441" s="193"/>
    </row>
    <row r="442" spans="1:38" ht="15.75">
      <c r="A442" s="55" t="s">
        <v>67</v>
      </c>
      <c r="B442" s="62" t="s">
        <v>5</v>
      </c>
      <c r="C442" s="63" t="s">
        <v>68</v>
      </c>
      <c r="D442" s="58"/>
      <c r="E442" s="58">
        <v>30</v>
      </c>
      <c r="F442" s="58"/>
      <c r="G442" s="58">
        <v>41</v>
      </c>
      <c r="H442" s="58"/>
      <c r="I442" s="58"/>
      <c r="J442" s="58">
        <v>29</v>
      </c>
      <c r="K442" s="58"/>
      <c r="L442" s="209"/>
      <c r="M442" s="243"/>
      <c r="N442" s="58"/>
      <c r="O442" s="58"/>
      <c r="P442" s="58"/>
      <c r="Q442" s="58"/>
      <c r="R442" s="58"/>
      <c r="S442" s="58"/>
      <c r="T442" s="58"/>
      <c r="U442" s="58"/>
      <c r="V442" s="59"/>
      <c r="W442" s="58"/>
      <c r="X442" s="61"/>
      <c r="Y442" s="53">
        <f>COUNT(D442:W442)</f>
        <v>3</v>
      </c>
      <c r="Z442" s="54">
        <f>IF(Y442=0,0,AVERAGE(D442:W442))</f>
        <v>33.333333333333336</v>
      </c>
      <c r="AA442" s="54">
        <f>IF(Y442=0,0,IF(Y442&gt;7,AVERAGE(LARGE(D442:W442,{1,2,3,4,5,6,7,8})),0))</f>
        <v>0</v>
      </c>
      <c r="AB442" s="54">
        <f>IF(Y442=0,0,IF(Y442&gt;7,SUM(LARGE(D442:W442,{1,2,3,4,5,6,7,8})),0))</f>
        <v>0</v>
      </c>
      <c r="AD442" s="193"/>
      <c r="AE442" s="193"/>
      <c r="AF442" s="193"/>
      <c r="AG442" s="193"/>
      <c r="AH442" s="193"/>
      <c r="AI442" s="193"/>
      <c r="AJ442" s="193"/>
      <c r="AK442" s="193"/>
      <c r="AL442" s="193"/>
    </row>
    <row r="443" spans="1:38" ht="15.75">
      <c r="A443" s="55" t="s">
        <v>71</v>
      </c>
      <c r="B443" s="62" t="s">
        <v>5</v>
      </c>
      <c r="C443" s="63" t="s">
        <v>68</v>
      </c>
      <c r="D443" s="58"/>
      <c r="E443" s="58">
        <v>20</v>
      </c>
      <c r="F443" s="58"/>
      <c r="G443" s="58"/>
      <c r="H443" s="58"/>
      <c r="I443" s="58"/>
      <c r="J443" s="58"/>
      <c r="K443" s="58"/>
      <c r="L443" s="209"/>
      <c r="M443" s="243"/>
      <c r="N443" s="58"/>
      <c r="O443" s="58"/>
      <c r="P443" s="58"/>
      <c r="Q443" s="58"/>
      <c r="R443" s="58"/>
      <c r="S443" s="58"/>
      <c r="T443" s="58"/>
      <c r="U443" s="58"/>
      <c r="V443" s="59"/>
      <c r="W443" s="58"/>
      <c r="X443" s="61"/>
      <c r="Y443" s="53">
        <f>COUNT(D443:W443)</f>
        <v>1</v>
      </c>
      <c r="Z443" s="54">
        <f>IF(Y443=0,0,AVERAGE(D443:W443))</f>
        <v>20</v>
      </c>
      <c r="AA443" s="54">
        <f>IF(Y443=0,0,IF(Y443&gt;7,AVERAGE(LARGE(D443:W443,{1,2,3,4,5,6,7,8})),0))</f>
        <v>0</v>
      </c>
      <c r="AB443" s="54">
        <f>IF(Y443=0,0,IF(Y443&gt;7,SUM(LARGE(D443:W443,{1,2,3,4,5,6,7,8})),0))</f>
        <v>0</v>
      </c>
      <c r="AD443" s="193"/>
      <c r="AE443" s="193"/>
      <c r="AF443" s="193"/>
      <c r="AG443" s="193"/>
      <c r="AH443" s="193"/>
      <c r="AI443" s="193"/>
      <c r="AJ443" s="193"/>
      <c r="AK443" s="193"/>
      <c r="AL443" s="193"/>
    </row>
    <row r="444" spans="1:38" ht="15.75">
      <c r="A444" s="55" t="s">
        <v>542</v>
      </c>
      <c r="B444" s="62" t="s">
        <v>5</v>
      </c>
      <c r="C444" s="63" t="s">
        <v>68</v>
      </c>
      <c r="D444" s="58"/>
      <c r="E444" s="58"/>
      <c r="F444" s="58"/>
      <c r="G444" s="58"/>
      <c r="H444" s="58"/>
      <c r="I444" s="58"/>
      <c r="J444" s="58"/>
      <c r="K444" s="58"/>
      <c r="L444" s="209">
        <v>15</v>
      </c>
      <c r="M444" s="243"/>
      <c r="N444" s="58"/>
      <c r="O444" s="58"/>
      <c r="P444" s="58"/>
      <c r="Q444" s="58"/>
      <c r="R444" s="58"/>
      <c r="S444" s="58"/>
      <c r="T444" s="58"/>
      <c r="U444" s="58"/>
      <c r="V444" s="59"/>
      <c r="W444" s="58"/>
      <c r="X444" s="61"/>
      <c r="Y444" s="53">
        <f>COUNT(D444:W444)</f>
        <v>1</v>
      </c>
      <c r="Z444" s="54">
        <f>IF(Y444=0,0,AVERAGE(D444:W444))</f>
        <v>15</v>
      </c>
      <c r="AA444" s="54">
        <f>IF(Y444=0,0,IF(Y444&gt;7,AVERAGE(LARGE(D444:W444,{1,2,3,4,5,6,7,8})),0))</f>
        <v>0</v>
      </c>
      <c r="AB444" s="54">
        <f>IF(Y444=0,0,IF(Y444&gt;7,SUM(LARGE(D444:W444,{1,2,3,4,5,6,7,8})),0))</f>
        <v>0</v>
      </c>
      <c r="AD444" s="193"/>
      <c r="AE444" s="193"/>
      <c r="AF444" s="193"/>
      <c r="AG444" s="193"/>
      <c r="AH444" s="193"/>
      <c r="AI444" s="193"/>
      <c r="AJ444" s="193"/>
      <c r="AK444" s="193"/>
      <c r="AL444" s="193"/>
    </row>
    <row r="445" spans="1:38" ht="15.75">
      <c r="A445" s="55" t="s">
        <v>361</v>
      </c>
      <c r="B445" s="62" t="s">
        <v>9</v>
      </c>
      <c r="C445" s="63" t="s">
        <v>68</v>
      </c>
      <c r="D445" s="58">
        <v>46</v>
      </c>
      <c r="E445" s="58"/>
      <c r="F445" s="58"/>
      <c r="G445" s="58"/>
      <c r="H445" s="58"/>
      <c r="I445" s="58"/>
      <c r="J445" s="58"/>
      <c r="K445" s="58"/>
      <c r="L445" s="209"/>
      <c r="M445" s="243"/>
      <c r="N445" s="58"/>
      <c r="O445" s="58"/>
      <c r="P445" s="58"/>
      <c r="Q445" s="58"/>
      <c r="R445" s="58"/>
      <c r="S445" s="58"/>
      <c r="T445" s="58"/>
      <c r="U445" s="58"/>
      <c r="V445" s="59"/>
      <c r="W445" s="58"/>
      <c r="X445" s="61"/>
      <c r="Y445" s="53">
        <f>COUNT(D445:W445)</f>
        <v>1</v>
      </c>
      <c r="Z445" s="54">
        <f>IF(Y445=0,0,AVERAGE(D445:W445))</f>
        <v>46</v>
      </c>
      <c r="AA445" s="54">
        <f>IF(Y445=0,0,IF(Y445&gt;7,AVERAGE(LARGE(D445:W445,{1,2,3,4,5,6,7,8})),0))</f>
        <v>0</v>
      </c>
      <c r="AB445" s="54">
        <f>IF(Y445=0,0,IF(Y445&gt;7,SUM(LARGE(D445:W445,{1,2,3,4,5,6,7,8})),0))</f>
        <v>0</v>
      </c>
      <c r="AD445" s="193"/>
      <c r="AE445" s="193"/>
      <c r="AF445" s="193"/>
      <c r="AG445" s="193"/>
      <c r="AH445" s="193"/>
      <c r="AI445" s="193"/>
      <c r="AJ445" s="193"/>
      <c r="AK445" s="193"/>
      <c r="AL445" s="193"/>
    </row>
    <row r="446" spans="1:38" ht="15.75">
      <c r="A446" s="266" t="s">
        <v>434</v>
      </c>
      <c r="B446" s="236" t="s">
        <v>9</v>
      </c>
      <c r="C446" s="237" t="s">
        <v>68</v>
      </c>
      <c r="D446" s="238">
        <v>22</v>
      </c>
      <c r="E446" s="58"/>
      <c r="F446" s="58"/>
      <c r="G446" s="58"/>
      <c r="H446" s="58"/>
      <c r="I446" s="58"/>
      <c r="J446" s="58"/>
      <c r="K446" s="58"/>
      <c r="L446" s="209"/>
      <c r="M446" s="243"/>
      <c r="N446" s="58"/>
      <c r="O446" s="58"/>
      <c r="P446" s="58"/>
      <c r="Q446" s="58"/>
      <c r="R446" s="58"/>
      <c r="S446" s="58"/>
      <c r="T446" s="58"/>
      <c r="U446" s="58"/>
      <c r="V446" s="59"/>
      <c r="W446" s="58"/>
      <c r="X446" s="61"/>
      <c r="Y446" s="53">
        <f>COUNT(D446:W446)</f>
        <v>1</v>
      </c>
      <c r="Z446" s="54">
        <f>IF(Y446=0,0,AVERAGE(D446:W446))</f>
        <v>22</v>
      </c>
      <c r="AA446" s="54">
        <f>IF(Y446=0,0,IF(Y446&gt;7,AVERAGE(LARGE(D446:W446,{1,2,3,4,5,6,7,8})),0))</f>
        <v>0</v>
      </c>
      <c r="AB446" s="54">
        <f>IF(Y446=0,0,IF(Y446&gt;7,SUM(LARGE(D446:W446,{1,2,3,4,5,6,7,8})),0))</f>
        <v>0</v>
      </c>
      <c r="AD446" s="193"/>
      <c r="AE446" s="193"/>
      <c r="AF446" s="193"/>
      <c r="AG446" s="193"/>
      <c r="AH446" s="193"/>
      <c r="AI446" s="193"/>
      <c r="AJ446" s="193"/>
      <c r="AK446" s="193"/>
      <c r="AL446" s="193"/>
    </row>
    <row r="447" spans="1:38" ht="15.75">
      <c r="A447" s="55" t="s">
        <v>120</v>
      </c>
      <c r="B447" s="62" t="s">
        <v>4</v>
      </c>
      <c r="C447" s="63" t="s">
        <v>68</v>
      </c>
      <c r="D447" s="58"/>
      <c r="E447" s="58">
        <v>32</v>
      </c>
      <c r="F447" s="58">
        <v>34</v>
      </c>
      <c r="G447" s="58"/>
      <c r="H447" s="58"/>
      <c r="I447" s="58">
        <v>35</v>
      </c>
      <c r="J447" s="58">
        <v>32</v>
      </c>
      <c r="K447" s="58">
        <v>36</v>
      </c>
      <c r="L447" s="209">
        <v>42</v>
      </c>
      <c r="M447" s="243">
        <v>40</v>
      </c>
      <c r="N447" s="58">
        <v>45</v>
      </c>
      <c r="O447" s="58">
        <v>39</v>
      </c>
      <c r="P447" s="58">
        <v>34</v>
      </c>
      <c r="Q447" s="58"/>
      <c r="R447" s="58"/>
      <c r="S447" s="58"/>
      <c r="T447" s="58"/>
      <c r="U447" s="58"/>
      <c r="V447" s="59">
        <v>42</v>
      </c>
      <c r="W447" s="58">
        <v>42</v>
      </c>
      <c r="X447" s="61"/>
      <c r="Y447" s="53">
        <f>COUNT(D447:W447)</f>
        <v>12</v>
      </c>
      <c r="Z447" s="54">
        <f>IF(Y447=0,0,AVERAGE(D447:W447))</f>
        <v>37.75</v>
      </c>
      <c r="AA447" s="54">
        <f>IF(Y447=0,0,IF(Y447&gt;7,AVERAGE(LARGE(D447:W447,{1,2,3,4,5,6,7,8})),0))</f>
        <v>40.125</v>
      </c>
      <c r="AB447" s="54">
        <f>IF(Y447=0,0,IF(Y447&gt;7,SUM(LARGE(D447:W447,{1,2,3,4,5,6,7,8})),0))</f>
        <v>321</v>
      </c>
      <c r="AD447" s="193"/>
      <c r="AE447" s="193"/>
      <c r="AF447" s="193"/>
      <c r="AG447" s="193"/>
      <c r="AH447" s="193"/>
      <c r="AI447" s="193"/>
      <c r="AJ447" s="193"/>
      <c r="AK447" s="193"/>
      <c r="AL447" s="193"/>
    </row>
    <row r="448" spans="1:38" ht="15.75">
      <c r="A448" s="55" t="s">
        <v>404</v>
      </c>
      <c r="B448" s="62" t="s">
        <v>4</v>
      </c>
      <c r="C448" s="63" t="s">
        <v>68</v>
      </c>
      <c r="D448" s="58"/>
      <c r="E448" s="58">
        <v>27</v>
      </c>
      <c r="F448" s="58">
        <v>32</v>
      </c>
      <c r="G448" s="58">
        <v>19</v>
      </c>
      <c r="H448" s="58"/>
      <c r="I448" s="58"/>
      <c r="J448" s="58"/>
      <c r="K448" s="58"/>
      <c r="L448" s="209"/>
      <c r="M448" s="243"/>
      <c r="N448" s="58"/>
      <c r="O448" s="58"/>
      <c r="P448" s="58"/>
      <c r="Q448" s="58"/>
      <c r="R448" s="58"/>
      <c r="S448" s="58"/>
      <c r="T448" s="58"/>
      <c r="U448" s="58"/>
      <c r="V448" s="59"/>
      <c r="W448" s="58"/>
      <c r="X448" s="61"/>
      <c r="Y448" s="53">
        <f>COUNT(D448:W448)</f>
        <v>3</v>
      </c>
      <c r="Z448" s="54">
        <f>IF(Y448=0,0,AVERAGE(D448:W448))</f>
        <v>26</v>
      </c>
      <c r="AA448" s="54">
        <f>IF(Y448=0,0,IF(Y448&gt;7,AVERAGE(LARGE(D448:W448,{1,2,3,4,5,6,7,8})),0))</f>
        <v>0</v>
      </c>
      <c r="AB448" s="54">
        <f>IF(Y448=0,0,IF(Y448&gt;7,SUM(LARGE(D448:W448,{1,2,3,4,5,6,7,8})),0))</f>
        <v>0</v>
      </c>
      <c r="AD448" s="193"/>
      <c r="AE448" s="193"/>
      <c r="AF448" s="193"/>
      <c r="AG448" s="193"/>
      <c r="AH448" s="193"/>
      <c r="AI448" s="193"/>
      <c r="AJ448" s="193"/>
      <c r="AK448" s="193"/>
      <c r="AL448" s="193"/>
    </row>
    <row r="449" spans="1:38" ht="15.75">
      <c r="A449" s="55" t="s">
        <v>276</v>
      </c>
      <c r="B449" s="62" t="s">
        <v>4</v>
      </c>
      <c r="C449" s="63" t="s">
        <v>68</v>
      </c>
      <c r="D449" s="58"/>
      <c r="E449" s="58"/>
      <c r="F449" s="58"/>
      <c r="G449" s="58"/>
      <c r="H449" s="58"/>
      <c r="I449" s="58"/>
      <c r="J449" s="58"/>
      <c r="K449" s="58"/>
      <c r="L449" s="209"/>
      <c r="M449" s="243"/>
      <c r="N449" s="58"/>
      <c r="O449" s="58">
        <v>34</v>
      </c>
      <c r="P449" s="58">
        <v>28</v>
      </c>
      <c r="Q449" s="58"/>
      <c r="R449" s="58"/>
      <c r="S449" s="58"/>
      <c r="T449" s="58"/>
      <c r="U449" s="58"/>
      <c r="V449" s="59"/>
      <c r="W449" s="58"/>
      <c r="X449" s="61"/>
      <c r="Y449" s="53">
        <f>COUNT(D449:W449)</f>
        <v>2</v>
      </c>
      <c r="Z449" s="54">
        <f>IF(Y449=0,0,AVERAGE(D449:W449))</f>
        <v>31</v>
      </c>
      <c r="AA449" s="54">
        <f>IF(Y449=0,0,IF(Y449&gt;7,AVERAGE(LARGE(D449:W449,{1,2,3,4,5,6,7,8})),0))</f>
        <v>0</v>
      </c>
      <c r="AB449" s="54">
        <f>IF(Y449=0,0,IF(Y449&gt;7,SUM(LARGE(D449:W449,{1,2,3,4,5,6,7,8})),0))</f>
        <v>0</v>
      </c>
      <c r="AD449" s="193"/>
      <c r="AE449" s="193"/>
      <c r="AF449" s="193"/>
      <c r="AG449" s="193"/>
      <c r="AH449" s="193"/>
      <c r="AI449" s="193"/>
      <c r="AJ449" s="193"/>
      <c r="AK449" s="193"/>
      <c r="AL449" s="193"/>
    </row>
    <row r="450" spans="1:38" ht="15.75">
      <c r="A450" s="55" t="s">
        <v>441</v>
      </c>
      <c r="B450" s="62" t="s">
        <v>4</v>
      </c>
      <c r="C450" s="63" t="s">
        <v>68</v>
      </c>
      <c r="D450" s="58"/>
      <c r="E450" s="58">
        <v>31</v>
      </c>
      <c r="F450" s="58">
        <v>30</v>
      </c>
      <c r="G450" s="58"/>
      <c r="H450" s="58"/>
      <c r="I450" s="58"/>
      <c r="J450" s="58"/>
      <c r="K450" s="58"/>
      <c r="L450" s="209"/>
      <c r="M450" s="243"/>
      <c r="N450" s="58"/>
      <c r="O450" s="58"/>
      <c r="P450" s="58"/>
      <c r="Q450" s="58"/>
      <c r="R450" s="58"/>
      <c r="S450" s="58"/>
      <c r="T450" s="58"/>
      <c r="U450" s="58"/>
      <c r="V450" s="59"/>
      <c r="W450" s="58"/>
      <c r="X450" s="61"/>
      <c r="Y450" s="53">
        <f>COUNT(D450:W450)</f>
        <v>2</v>
      </c>
      <c r="Z450" s="54">
        <f>IF(Y450=0,0,AVERAGE(D450:W450))</f>
        <v>30.5</v>
      </c>
      <c r="AA450" s="54">
        <f>IF(Y450=0,0,IF(Y450&gt;7,AVERAGE(LARGE(D450:W450,{1,2,3,4,5,6,7,8})),0))</f>
        <v>0</v>
      </c>
      <c r="AB450" s="54">
        <f>IF(Y450=0,0,IF(Y450&gt;7,SUM(LARGE(D450:W450,{1,2,3,4,5,6,7,8})),0))</f>
        <v>0</v>
      </c>
      <c r="AD450" s="193"/>
      <c r="AE450" s="193"/>
      <c r="AF450" s="193"/>
      <c r="AG450" s="193"/>
      <c r="AH450" s="193"/>
      <c r="AI450" s="193"/>
      <c r="AJ450" s="193"/>
      <c r="AK450" s="193"/>
      <c r="AL450" s="193"/>
    </row>
    <row r="451" spans="1:38" ht="15.75">
      <c r="A451" s="55" t="s">
        <v>80</v>
      </c>
      <c r="B451" s="62" t="s">
        <v>4</v>
      </c>
      <c r="C451" s="63" t="s">
        <v>68</v>
      </c>
      <c r="D451" s="58"/>
      <c r="E451" s="58">
        <v>23</v>
      </c>
      <c r="F451" s="58"/>
      <c r="G451" s="58"/>
      <c r="H451" s="58"/>
      <c r="I451" s="58"/>
      <c r="J451" s="58"/>
      <c r="K451" s="58"/>
      <c r="L451" s="209"/>
      <c r="M451" s="243"/>
      <c r="N451" s="58"/>
      <c r="O451" s="58"/>
      <c r="P451" s="58"/>
      <c r="Q451" s="58"/>
      <c r="R451" s="58"/>
      <c r="S451" s="58"/>
      <c r="T451" s="59"/>
      <c r="U451" s="58"/>
      <c r="V451" s="59"/>
      <c r="W451" s="58"/>
      <c r="X451" s="61"/>
      <c r="Y451" s="53">
        <f>COUNT(D451:W451)</f>
        <v>1</v>
      </c>
      <c r="Z451" s="54">
        <f>IF(Y451=0,0,AVERAGE(D451:W451))</f>
        <v>23</v>
      </c>
      <c r="AA451" s="54">
        <f>IF(Y451=0,0,IF(Y451&gt;7,AVERAGE(LARGE(D451:W451,{1,2,3,4,5,6,7,8})),0))</f>
        <v>0</v>
      </c>
      <c r="AB451" s="54">
        <f>IF(Y451=0,0,IF(Y451&gt;7,SUM(LARGE(D451:W451,{1,2,3,4,5,6,7,8})),0))</f>
        <v>0</v>
      </c>
      <c r="AD451" s="193"/>
      <c r="AE451" s="193"/>
      <c r="AF451" s="193"/>
      <c r="AG451" s="193"/>
      <c r="AH451" s="193"/>
      <c r="AI451" s="193"/>
      <c r="AJ451" s="193"/>
      <c r="AK451" s="193"/>
      <c r="AL451" s="193"/>
    </row>
    <row r="452" spans="1:38" ht="15.75">
      <c r="A452" s="64" t="s">
        <v>555</v>
      </c>
      <c r="B452" s="61" t="s">
        <v>4</v>
      </c>
      <c r="C452" s="66" t="s">
        <v>68</v>
      </c>
      <c r="D452" s="67"/>
      <c r="E452" s="67"/>
      <c r="F452" s="67"/>
      <c r="G452" s="67"/>
      <c r="H452" s="67"/>
      <c r="I452" s="67"/>
      <c r="J452" s="67"/>
      <c r="K452" s="58"/>
      <c r="L452" s="210"/>
      <c r="M452" s="244">
        <v>19</v>
      </c>
      <c r="N452" s="67"/>
      <c r="O452" s="67"/>
      <c r="P452" s="67"/>
      <c r="Q452" s="67"/>
      <c r="R452" s="67"/>
      <c r="S452" s="67"/>
      <c r="T452" s="67"/>
      <c r="U452" s="67"/>
      <c r="V452" s="68"/>
      <c r="W452" s="67"/>
      <c r="X452" s="60"/>
      <c r="Y452" s="53">
        <f>COUNT(D452:W452)</f>
        <v>1</v>
      </c>
      <c r="Z452" s="54">
        <f>IF(Y452=0,0,AVERAGE(D452:W452))</f>
        <v>19</v>
      </c>
      <c r="AA452" s="54">
        <f>IF(Y452=0,0,IF(Y452&gt;7,AVERAGE(LARGE(D452:W452,{1,2,3,4,5,6,7,8})),0))</f>
        <v>0</v>
      </c>
      <c r="AB452" s="54">
        <f>IF(Y452=0,0,IF(Y452&gt;7,SUM(LARGE(D452:W452,{1,2,3,4,5,6,7,8})),0))</f>
        <v>0</v>
      </c>
      <c r="AD452" s="193"/>
      <c r="AE452" s="193"/>
      <c r="AF452" s="193"/>
      <c r="AG452" s="193"/>
      <c r="AH452" s="193"/>
      <c r="AI452" s="193"/>
      <c r="AJ452" s="193"/>
      <c r="AK452" s="193"/>
      <c r="AL452" s="193"/>
    </row>
    <row r="453" spans="1:38" ht="15.75">
      <c r="A453" s="290"/>
      <c r="B453" s="47"/>
      <c r="C453" s="26"/>
      <c r="D453" s="195"/>
      <c r="E453" s="195"/>
      <c r="F453" s="195"/>
      <c r="G453" s="195"/>
      <c r="H453" s="195"/>
      <c r="I453" s="195"/>
      <c r="J453" s="195"/>
      <c r="K453" s="195"/>
      <c r="L453" s="294"/>
      <c r="M453" s="295"/>
      <c r="N453" s="195"/>
      <c r="O453" s="195"/>
      <c r="P453" s="195"/>
      <c r="Q453" s="195"/>
      <c r="R453" s="195"/>
      <c r="S453" s="195"/>
      <c r="T453" s="195"/>
      <c r="U453" s="195"/>
      <c r="V453" s="296"/>
      <c r="W453" s="195"/>
      <c r="X453" s="259"/>
      <c r="Y453" s="297"/>
      <c r="Z453" s="54"/>
      <c r="AA453" s="54"/>
      <c r="AB453" s="54"/>
      <c r="AD453" s="193"/>
      <c r="AE453" s="193"/>
      <c r="AF453" s="193"/>
      <c r="AG453" s="193"/>
      <c r="AH453" s="193"/>
      <c r="AI453" s="193"/>
      <c r="AJ453" s="193"/>
      <c r="AK453" s="193"/>
      <c r="AL453" s="193"/>
    </row>
    <row r="454" spans="1:38" ht="15.75">
      <c r="A454" s="194"/>
      <c r="B454" s="197"/>
      <c r="C454" s="260"/>
      <c r="D454" s="198"/>
      <c r="E454" s="198"/>
      <c r="F454" s="198"/>
      <c r="G454" s="198"/>
      <c r="H454" s="198"/>
      <c r="I454" s="198"/>
      <c r="J454" s="198"/>
      <c r="K454" s="198"/>
      <c r="L454" s="223"/>
      <c r="M454" s="261"/>
      <c r="N454" s="198"/>
      <c r="O454" s="198"/>
      <c r="P454" s="198"/>
      <c r="Q454" s="198"/>
      <c r="R454" s="198"/>
      <c r="S454" s="198"/>
      <c r="T454" s="198"/>
      <c r="U454" s="198"/>
      <c r="V454" s="200"/>
      <c r="W454" s="197"/>
      <c r="X454" s="201"/>
      <c r="Y454" s="262"/>
      <c r="Z454" s="199"/>
      <c r="AA454" s="199"/>
      <c r="AB454" s="199"/>
      <c r="AC454" s="193"/>
      <c r="AD454" s="193"/>
      <c r="AE454" s="193"/>
      <c r="AF454" s="193"/>
      <c r="AG454" s="193"/>
      <c r="AH454" s="193"/>
      <c r="AI454" s="193"/>
      <c r="AJ454" s="193"/>
      <c r="AK454" s="193"/>
      <c r="AL454" s="193"/>
    </row>
    <row r="455" spans="1:38" ht="15.75">
      <c r="A455" s="274"/>
      <c r="B455" s="275"/>
      <c r="C455" s="275"/>
      <c r="D455" s="201"/>
      <c r="E455" s="201"/>
      <c r="F455" s="201"/>
      <c r="G455" s="201"/>
      <c r="H455" s="201"/>
      <c r="I455" s="201"/>
      <c r="J455" s="201"/>
      <c r="K455" s="198"/>
      <c r="L455" s="276"/>
      <c r="M455" s="277"/>
      <c r="N455" s="201"/>
      <c r="O455" s="201"/>
      <c r="P455" s="278"/>
      <c r="Q455" s="201"/>
      <c r="R455" s="201"/>
      <c r="S455" s="201"/>
      <c r="T455" s="201"/>
      <c r="U455" s="201"/>
      <c r="V455" s="279"/>
      <c r="W455" s="201"/>
      <c r="X455" s="280"/>
      <c r="Y455" s="262"/>
      <c r="Z455" s="199"/>
      <c r="AA455" s="199"/>
      <c r="AB455" s="199"/>
      <c r="AC455" s="193"/>
      <c r="AD455" s="193"/>
      <c r="AE455" s="193"/>
      <c r="AF455" s="193"/>
      <c r="AG455" s="193"/>
      <c r="AH455" s="193"/>
      <c r="AI455" s="193"/>
      <c r="AJ455" s="193"/>
      <c r="AK455" s="193"/>
      <c r="AL455" s="193"/>
    </row>
    <row r="456" spans="1:38" ht="15.75">
      <c r="A456" s="194"/>
      <c r="B456" s="197"/>
      <c r="C456" s="260"/>
      <c r="D456" s="198"/>
      <c r="E456" s="198"/>
      <c r="F456" s="198"/>
      <c r="G456" s="198"/>
      <c r="H456" s="198"/>
      <c r="I456" s="198"/>
      <c r="J456" s="198"/>
      <c r="K456" s="198"/>
      <c r="L456" s="223"/>
      <c r="M456" s="261"/>
      <c r="N456" s="198"/>
      <c r="O456" s="198"/>
      <c r="P456" s="198"/>
      <c r="Q456" s="198"/>
      <c r="R456" s="198"/>
      <c r="S456" s="198"/>
      <c r="T456" s="198"/>
      <c r="U456" s="198"/>
      <c r="V456" s="200"/>
      <c r="W456" s="198"/>
      <c r="X456" s="201"/>
      <c r="Y456" s="262"/>
      <c r="Z456" s="199"/>
      <c r="AA456" s="199"/>
      <c r="AB456" s="199"/>
      <c r="AC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</row>
    <row r="457" spans="1:38" ht="15.75">
      <c r="A457" s="194"/>
      <c r="B457" s="197"/>
      <c r="C457" s="260"/>
      <c r="D457" s="198"/>
      <c r="E457" s="198"/>
      <c r="F457" s="198"/>
      <c r="G457" s="198"/>
      <c r="H457" s="198"/>
      <c r="I457" s="198"/>
      <c r="J457" s="198"/>
      <c r="K457" s="198"/>
      <c r="L457" s="223"/>
      <c r="M457" s="261"/>
      <c r="N457" s="198"/>
      <c r="O457" s="198"/>
      <c r="P457" s="198"/>
      <c r="Q457" s="198"/>
      <c r="R457" s="198"/>
      <c r="S457" s="198"/>
      <c r="T457" s="198"/>
      <c r="U457" s="198"/>
      <c r="V457" s="200"/>
      <c r="W457" s="198"/>
      <c r="X457" s="201"/>
      <c r="Y457" s="262"/>
      <c r="Z457" s="199"/>
      <c r="AA457" s="199"/>
      <c r="AB457" s="199"/>
      <c r="AC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</row>
    <row r="458" spans="1:38" ht="15.75">
      <c r="A458" s="194"/>
      <c r="B458" s="197"/>
      <c r="C458" s="260"/>
      <c r="D458" s="198"/>
      <c r="E458" s="198"/>
      <c r="F458" s="198"/>
      <c r="G458" s="198"/>
      <c r="H458" s="198"/>
      <c r="I458" s="198"/>
      <c r="J458" s="198"/>
      <c r="K458" s="198"/>
      <c r="L458" s="223"/>
      <c r="M458" s="261"/>
      <c r="N458" s="198"/>
      <c r="O458" s="198"/>
      <c r="P458" s="198"/>
      <c r="Q458" s="198"/>
      <c r="R458" s="198"/>
      <c r="S458" s="198"/>
      <c r="T458" s="198"/>
      <c r="U458" s="198"/>
      <c r="V458" s="200"/>
      <c r="W458" s="198"/>
      <c r="X458" s="201"/>
      <c r="Y458" s="262"/>
      <c r="Z458" s="199"/>
      <c r="AA458" s="199"/>
      <c r="AB458" s="199"/>
      <c r="AC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</row>
    <row r="459" spans="1:38">
      <c r="A459" s="193"/>
      <c r="B459" s="193"/>
      <c r="C459" s="298"/>
      <c r="D459" s="193"/>
      <c r="E459" s="193"/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</row>
    <row r="460" spans="1:38">
      <c r="A460" s="193"/>
      <c r="B460" s="193"/>
      <c r="C460" s="298"/>
      <c r="D460" s="193"/>
      <c r="E460" s="193"/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</row>
    <row r="461" spans="1:38">
      <c r="A461" s="193"/>
      <c r="B461" s="193"/>
      <c r="C461" s="298"/>
      <c r="D461" s="193"/>
      <c r="E461" s="193"/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</row>
    <row r="462" spans="1:38">
      <c r="AC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</row>
    <row r="463" spans="1:38">
      <c r="AC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</row>
    <row r="464" spans="1:38">
      <c r="AC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</row>
    <row r="465" spans="29:38">
      <c r="AC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</row>
    <row r="466" spans="29:38">
      <c r="AC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</row>
    <row r="467" spans="29:38">
      <c r="AC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</row>
    <row r="468" spans="29:38">
      <c r="AC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</row>
    <row r="469" spans="29:38">
      <c r="AC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</row>
    <row r="470" spans="29:38">
      <c r="AC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</row>
    <row r="471" spans="29:38">
      <c r="AC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</row>
    <row r="472" spans="29:38">
      <c r="AC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</row>
    <row r="473" spans="29:38">
      <c r="AC473" s="193"/>
      <c r="AD473" s="193"/>
      <c r="AE473" s="193"/>
      <c r="AF473" s="193"/>
      <c r="AG473" s="193"/>
      <c r="AH473" s="193"/>
      <c r="AI473" s="193"/>
      <c r="AJ473" s="193"/>
      <c r="AK473" s="193"/>
      <c r="AL473" s="193"/>
    </row>
    <row r="474" spans="29:38">
      <c r="AC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</row>
    <row r="475" spans="29:38">
      <c r="AC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</row>
    <row r="476" spans="29:38">
      <c r="AC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</row>
    <row r="477" spans="29:38">
      <c r="AC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</row>
    <row r="478" spans="29:38">
      <c r="AC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</row>
    <row r="479" spans="29:38">
      <c r="AC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</row>
    <row r="480" spans="29:38">
      <c r="AC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</row>
    <row r="481" spans="29:38">
      <c r="AC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</row>
    <row r="482" spans="29:38">
      <c r="AC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</row>
    <row r="483" spans="29:38">
      <c r="AC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</row>
    <row r="484" spans="29:38">
      <c r="AC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</row>
    <row r="485" spans="29:38">
      <c r="AC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</row>
    <row r="486" spans="29:38">
      <c r="AC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</row>
    <row r="487" spans="29:38">
      <c r="AC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</row>
    <row r="488" spans="29:38">
      <c r="AC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</row>
    <row r="489" spans="29:38">
      <c r="AC489" s="193"/>
      <c r="AD489" s="193"/>
      <c r="AE489" s="193"/>
      <c r="AF489" s="193"/>
      <c r="AG489" s="193"/>
      <c r="AH489" s="193"/>
      <c r="AI489" s="193"/>
      <c r="AJ489" s="193"/>
      <c r="AK489" s="193"/>
      <c r="AL489" s="193"/>
    </row>
    <row r="490" spans="29:38">
      <c r="AC490" s="193"/>
      <c r="AD490" s="193"/>
      <c r="AE490" s="193"/>
      <c r="AF490" s="193"/>
      <c r="AG490" s="193"/>
      <c r="AH490" s="193"/>
      <c r="AI490" s="193"/>
      <c r="AJ490" s="193"/>
      <c r="AK490" s="193"/>
      <c r="AL490" s="193"/>
    </row>
    <row r="491" spans="29:38">
      <c r="AC491" s="193"/>
      <c r="AD491" s="193"/>
      <c r="AE491" s="193"/>
      <c r="AF491" s="193"/>
      <c r="AG491" s="193"/>
      <c r="AH491" s="193"/>
      <c r="AI491" s="193"/>
      <c r="AJ491" s="193"/>
      <c r="AK491" s="193"/>
      <c r="AL491" s="193"/>
    </row>
    <row r="492" spans="29:38">
      <c r="AC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</row>
    <row r="493" spans="29:38">
      <c r="AC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</row>
    <row r="494" spans="29:38">
      <c r="AC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</row>
    <row r="495" spans="29:38">
      <c r="AC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</row>
    <row r="496" spans="29:38">
      <c r="AC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</row>
    <row r="497" spans="29:38">
      <c r="AC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</row>
    <row r="498" spans="29:38">
      <c r="AC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</row>
    <row r="499" spans="29:38">
      <c r="AC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</row>
    <row r="500" spans="29:38">
      <c r="AC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</row>
    <row r="501" spans="29:38">
      <c r="AC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</row>
    <row r="502" spans="29:38">
      <c r="AC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</row>
    <row r="503" spans="29:38">
      <c r="AC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</row>
    <row r="504" spans="29:38">
      <c r="AC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</row>
    <row r="505" spans="29:38">
      <c r="AC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</row>
    <row r="506" spans="29:38">
      <c r="AC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</row>
    <row r="507" spans="29:38">
      <c r="AC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</row>
    <row r="508" spans="29:38">
      <c r="AC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</row>
    <row r="509" spans="29:38">
      <c r="AC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</row>
    <row r="510" spans="29:38">
      <c r="AC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</row>
    <row r="511" spans="29:38">
      <c r="AC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</row>
    <row r="512" spans="29:38">
      <c r="AC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</row>
    <row r="513" spans="29:38">
      <c r="AC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</row>
    <row r="514" spans="29:38">
      <c r="AC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</row>
    <row r="515" spans="29:38">
      <c r="AC515" s="193"/>
      <c r="AD515" s="193"/>
      <c r="AE515" s="193"/>
      <c r="AF515" s="193"/>
      <c r="AG515" s="193"/>
      <c r="AH515" s="193"/>
      <c r="AI515" s="193"/>
      <c r="AJ515" s="193"/>
      <c r="AK515" s="193"/>
      <c r="AL515" s="193"/>
    </row>
    <row r="516" spans="29:38">
      <c r="AC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</row>
    <row r="517" spans="29:38">
      <c r="AC517" s="193"/>
      <c r="AD517" s="193"/>
      <c r="AE517" s="193"/>
      <c r="AF517" s="193"/>
      <c r="AG517" s="193"/>
      <c r="AH517" s="193"/>
      <c r="AI517" s="193"/>
      <c r="AJ517" s="193"/>
      <c r="AK517" s="193"/>
      <c r="AL517" s="193"/>
    </row>
    <row r="518" spans="29:38">
      <c r="AC518" s="193"/>
      <c r="AD518" s="193"/>
      <c r="AE518" s="193"/>
      <c r="AF518" s="193"/>
      <c r="AG518" s="193"/>
      <c r="AH518" s="193"/>
      <c r="AI518" s="193"/>
      <c r="AJ518" s="193"/>
      <c r="AK518" s="193"/>
      <c r="AL518" s="193"/>
    </row>
    <row r="519" spans="29:38">
      <c r="AC519" s="193"/>
      <c r="AD519" s="193"/>
      <c r="AE519" s="193"/>
      <c r="AF519" s="193"/>
      <c r="AG519" s="193"/>
      <c r="AH519" s="193"/>
      <c r="AI519" s="193"/>
      <c r="AJ519" s="193"/>
      <c r="AK519" s="193"/>
      <c r="AL519" s="193"/>
    </row>
    <row r="520" spans="29:38">
      <c r="AC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</row>
    <row r="521" spans="29:38">
      <c r="AC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</row>
    <row r="522" spans="29:38">
      <c r="AC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</row>
    <row r="523" spans="29:38">
      <c r="AC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</row>
    <row r="524" spans="29:38">
      <c r="AC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</row>
    <row r="525" spans="29:38">
      <c r="AC525" s="193"/>
      <c r="AD525" s="193"/>
      <c r="AE525" s="193"/>
      <c r="AF525" s="193"/>
      <c r="AG525" s="193"/>
      <c r="AH525" s="193"/>
      <c r="AI525" s="193"/>
      <c r="AJ525" s="193"/>
      <c r="AK525" s="193"/>
      <c r="AL525" s="193"/>
    </row>
    <row r="526" spans="29:38">
      <c r="AC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</row>
    <row r="527" spans="29:38">
      <c r="AC527" s="193"/>
      <c r="AD527" s="193"/>
      <c r="AE527" s="193"/>
      <c r="AF527" s="193"/>
      <c r="AG527" s="193"/>
      <c r="AH527" s="193"/>
      <c r="AI527" s="193"/>
      <c r="AJ527" s="193"/>
      <c r="AK527" s="193"/>
      <c r="AL527" s="193"/>
    </row>
  </sheetData>
  <sortState ref="A3:B12">
    <sortCondition descending="1" ref="B3:B12"/>
  </sortState>
  <conditionalFormatting sqref="X16:X33 X39:X53 X35">
    <cfRule type="cellIs" dxfId="78" priority="67" operator="greaterThan">
      <formula>50</formula>
    </cfRule>
    <cfRule type="cellIs" dxfId="77" priority="68" operator="equal">
      <formula>50</formula>
    </cfRule>
    <cfRule type="cellIs" dxfId="76" priority="69" operator="equal">
      <formula>50</formula>
    </cfRule>
  </conditionalFormatting>
  <conditionalFormatting sqref="Y15:Y114">
    <cfRule type="cellIs" dxfId="75" priority="70" operator="greaterThan">
      <formula>0</formula>
    </cfRule>
  </conditionalFormatting>
  <conditionalFormatting sqref="Z16:AB114 AA13:AA15">
    <cfRule type="cellIs" dxfId="74" priority="71" operator="lessThan">
      <formula>1</formula>
    </cfRule>
  </conditionalFormatting>
  <conditionalFormatting sqref="Z16:AB114 AA15">
    <cfRule type="cellIs" dxfId="73" priority="72" operator="lessThan">
      <formula>1</formula>
    </cfRule>
  </conditionalFormatting>
  <conditionalFormatting sqref="X16 D21:X59 X18:X34 D16:W43 D15:X15">
    <cfRule type="cellIs" dxfId="72" priority="73" operator="greaterThan">
      <formula>50</formula>
    </cfRule>
  </conditionalFormatting>
  <conditionalFormatting sqref="X114">
    <cfRule type="cellIs" dxfId="71" priority="75" operator="greaterThan">
      <formula>50</formula>
    </cfRule>
    <cfRule type="cellIs" dxfId="70" priority="76" operator="equal">
      <formula>50</formula>
    </cfRule>
    <cfRule type="cellIs" dxfId="69" priority="77" operator="equal">
      <formula>50</formula>
    </cfRule>
  </conditionalFormatting>
  <conditionalFormatting sqref="D114:W114 D101:X113 D60:X77">
    <cfRule type="cellIs" dxfId="68" priority="78" operator="greaterThan">
      <formula>50</formula>
    </cfRule>
  </conditionalFormatting>
  <conditionalFormatting sqref="D89:X100">
    <cfRule type="cellIs" dxfId="67" priority="79" operator="greaterThan">
      <formula>50</formula>
    </cfRule>
  </conditionalFormatting>
  <conditionalFormatting sqref="D78:X88">
    <cfRule type="cellIs" dxfId="66" priority="80" operator="greaterThan">
      <formula>50</formula>
    </cfRule>
  </conditionalFormatting>
  <conditionalFormatting sqref="X19 X26:X48">
    <cfRule type="cellIs" dxfId="65" priority="81" operator="greaterThan">
      <formula>50</formula>
    </cfRule>
    <cfRule type="cellIs" dxfId="64" priority="82" operator="equal">
      <formula>50</formula>
    </cfRule>
    <cfRule type="cellIs" dxfId="63" priority="83" operator="equal">
      <formula>50</formula>
    </cfRule>
  </conditionalFormatting>
  <conditionalFormatting sqref="Y16:Y49">
    <cfRule type="cellIs" dxfId="62" priority="84" operator="greaterThan">
      <formula>0</formula>
    </cfRule>
  </conditionalFormatting>
  <conditionalFormatting sqref="Z16:AB49">
    <cfRule type="cellIs" dxfId="61" priority="85" operator="lessThan">
      <formula>1</formula>
    </cfRule>
  </conditionalFormatting>
  <conditionalFormatting sqref="Z16:AB49">
    <cfRule type="cellIs" dxfId="60" priority="86" operator="lessThan">
      <formula>1</formula>
    </cfRule>
  </conditionalFormatting>
  <conditionalFormatting sqref="L35:W48 D35:K49 L49:X49 D16:W34 X20:X25 X16:X18">
    <cfRule type="cellIs" dxfId="59" priority="87" operator="greaterThan">
      <formula>50</formula>
    </cfRule>
  </conditionalFormatting>
  <conditionalFormatting sqref="X53 X45 X37 X32:X34">
    <cfRule type="cellIs" dxfId="58" priority="63" operator="greaterThan">
      <formula>50</formula>
    </cfRule>
    <cfRule type="cellIs" dxfId="57" priority="64" operator="equal">
      <formula>50</formula>
    </cfRule>
    <cfRule type="cellIs" dxfId="56" priority="65" operator="equal">
      <formula>50</formula>
    </cfRule>
  </conditionalFormatting>
  <conditionalFormatting sqref="Y16:Y54">
    <cfRule type="cellIs" dxfId="55" priority="62" operator="greaterThan">
      <formula>0</formula>
    </cfRule>
  </conditionalFormatting>
  <conditionalFormatting sqref="Z16:AB54">
    <cfRule type="cellIs" dxfId="54" priority="61" operator="lessThan">
      <formula>1</formula>
    </cfRule>
  </conditionalFormatting>
  <conditionalFormatting sqref="Z16:AB54">
    <cfRule type="cellIs" dxfId="53" priority="60" operator="lessThan">
      <formula>1</formula>
    </cfRule>
  </conditionalFormatting>
  <conditionalFormatting sqref="X46:X52 D16:M54 X16:X31 N16:W53 X38:X44 X35:X36 N54:X54">
    <cfRule type="cellIs" dxfId="52" priority="59" operator="greaterThan">
      <formula>50</formula>
    </cfRule>
  </conditionalFormatting>
  <conditionalFormatting sqref="Y16:Y61">
    <cfRule type="cellIs" dxfId="51" priority="56" operator="greaterThan">
      <formula>0</formula>
    </cfRule>
  </conditionalFormatting>
  <conditionalFormatting sqref="Z16:AB61">
    <cfRule type="cellIs" dxfId="50" priority="55" operator="lessThan">
      <formula>1</formula>
    </cfRule>
  </conditionalFormatting>
  <conditionalFormatting sqref="Z16:AB61">
    <cfRule type="cellIs" dxfId="49" priority="54" operator="lessThan">
      <formula>1</formula>
    </cfRule>
  </conditionalFormatting>
  <conditionalFormatting sqref="X49:X55 D16:M61 X16:X34 N16:W56 X41:X47 X36:X39 N57:X61">
    <cfRule type="cellIs" dxfId="48" priority="53" operator="greaterThan">
      <formula>50</formula>
    </cfRule>
  </conditionalFormatting>
  <conditionalFormatting sqref="X35 X56 X48 X40">
    <cfRule type="cellIs" dxfId="47" priority="50" operator="greaterThan">
      <formula>50</formula>
    </cfRule>
    <cfRule type="cellIs" dxfId="46" priority="51" operator="equal">
      <formula>50</formula>
    </cfRule>
    <cfRule type="cellIs" dxfId="45" priority="52" operator="equal">
      <formula>50</formula>
    </cfRule>
  </conditionalFormatting>
  <conditionalFormatting sqref="Y16:Y55">
    <cfRule type="cellIs" dxfId="44" priority="48" operator="greaterThan">
      <formula>0</formula>
    </cfRule>
  </conditionalFormatting>
  <conditionalFormatting sqref="Z16:AB55">
    <cfRule type="cellIs" dxfId="43" priority="47" operator="lessThan">
      <formula>1</formula>
    </cfRule>
  </conditionalFormatting>
  <conditionalFormatting sqref="Z16:AB55">
    <cfRule type="cellIs" dxfId="42" priority="46" operator="lessThan">
      <formula>1</formula>
    </cfRule>
  </conditionalFormatting>
  <conditionalFormatting sqref="X43:X49 D16:M55 X16:X25 N16:W50 X35:X41 X30:X33 N51:X55">
    <cfRule type="cellIs" dxfId="41" priority="45" operator="greaterThan">
      <formula>50</formula>
    </cfRule>
  </conditionalFormatting>
  <conditionalFormatting sqref="X34 X26:X29 X50 X42">
    <cfRule type="cellIs" dxfId="40" priority="42" operator="greaterThan">
      <formula>50</formula>
    </cfRule>
    <cfRule type="cellIs" dxfId="39" priority="43" operator="equal">
      <formula>50</formula>
    </cfRule>
    <cfRule type="cellIs" dxfId="38" priority="44" operator="equal">
      <formula>50</formula>
    </cfRule>
  </conditionalFormatting>
  <conditionalFormatting sqref="Y16:Y58">
    <cfRule type="cellIs" dxfId="37" priority="40" operator="greaterThan">
      <formula>0</formula>
    </cfRule>
  </conditionalFormatting>
  <conditionalFormatting sqref="Z16:AB58">
    <cfRule type="cellIs" dxfId="36" priority="39" operator="lessThan">
      <formula>1</formula>
    </cfRule>
  </conditionalFormatting>
  <conditionalFormatting sqref="Z16:AB58">
    <cfRule type="cellIs" dxfId="35" priority="38" operator="lessThan">
      <formula>1</formula>
    </cfRule>
  </conditionalFormatting>
  <conditionalFormatting sqref="D56:X58 D16:M55 X16 N16:W41 N42:X55 X18:X40">
    <cfRule type="cellIs" dxfId="34" priority="37" operator="greaterThan">
      <formula>50</formula>
    </cfRule>
  </conditionalFormatting>
  <conditionalFormatting sqref="X41 X17">
    <cfRule type="cellIs" dxfId="33" priority="34" operator="greaterThan">
      <formula>50</formula>
    </cfRule>
    <cfRule type="cellIs" dxfId="32" priority="35" operator="equal">
      <formula>50</formula>
    </cfRule>
    <cfRule type="cellIs" dxfId="31" priority="36" operator="equal">
      <formula>50</formula>
    </cfRule>
  </conditionalFormatting>
  <conditionalFormatting sqref="Y16:Y58">
    <cfRule type="cellIs" dxfId="30" priority="32" operator="greaterThan">
      <formula>0</formula>
    </cfRule>
  </conditionalFormatting>
  <conditionalFormatting sqref="Z16:AB58">
    <cfRule type="cellIs" dxfId="29" priority="31" operator="lessThan">
      <formula>1</formula>
    </cfRule>
  </conditionalFormatting>
  <conditionalFormatting sqref="Z16:AB58">
    <cfRule type="cellIs" dxfId="28" priority="30" operator="lessThan">
      <formula>1</formula>
    </cfRule>
  </conditionalFormatting>
  <conditionalFormatting sqref="N41:X54 D16:M54 D55:X58 N16:W40 X16:X39">
    <cfRule type="cellIs" dxfId="27" priority="29" operator="greaterThan">
      <formula>50</formula>
    </cfRule>
  </conditionalFormatting>
  <conditionalFormatting sqref="X40">
    <cfRule type="cellIs" dxfId="26" priority="26" operator="greaterThan">
      <formula>50</formula>
    </cfRule>
    <cfRule type="cellIs" dxfId="25" priority="27" operator="equal">
      <formula>50</formula>
    </cfRule>
    <cfRule type="cellIs" dxfId="24" priority="28" operator="equal">
      <formula>50</formula>
    </cfRule>
  </conditionalFormatting>
  <conditionalFormatting sqref="Y16:Y453">
    <cfRule type="cellIs" dxfId="23" priority="24" operator="greaterThan">
      <formula>0</formula>
    </cfRule>
  </conditionalFormatting>
  <conditionalFormatting sqref="Z16:AB453">
    <cfRule type="cellIs" dxfId="22" priority="23" operator="lessThan">
      <formula>1</formula>
    </cfRule>
  </conditionalFormatting>
  <conditionalFormatting sqref="Z16:AB453">
    <cfRule type="cellIs" dxfId="21" priority="22" operator="lessThan">
      <formula>1</formula>
    </cfRule>
  </conditionalFormatting>
  <conditionalFormatting sqref="D277:W297 D17:X276 D298:M448 X277:X408 N298:W434 X410:X433 D449:X453 N435:X448">
    <cfRule type="cellIs" dxfId="20" priority="21" operator="greaterThan">
      <formula>50</formula>
    </cfRule>
  </conditionalFormatting>
  <conditionalFormatting sqref="X277:X297 X208 X409 X434">
    <cfRule type="cellIs" dxfId="19" priority="18" operator="greaterThan">
      <formula>50</formula>
    </cfRule>
    <cfRule type="cellIs" dxfId="18" priority="19" operator="equal">
      <formula>50</formula>
    </cfRule>
    <cfRule type="cellIs" dxfId="17" priority="20" operator="equal">
      <formula>50</formula>
    </cfRule>
  </conditionalFormatting>
  <conditionalFormatting sqref="B22">
    <cfRule type="cellIs" dxfId="16" priority="17" operator="equal">
      <formula>"a"</formula>
    </cfRule>
  </conditionalFormatting>
  <conditionalFormatting sqref="Y16:Y458">
    <cfRule type="cellIs" dxfId="15" priority="16" operator="greaterThan">
      <formula>0</formula>
    </cfRule>
  </conditionalFormatting>
  <conditionalFormatting sqref="Z16:AB458">
    <cfRule type="cellIs" dxfId="14" priority="15" operator="lessThan">
      <formula>1</formula>
    </cfRule>
  </conditionalFormatting>
  <conditionalFormatting sqref="Z16:AB458">
    <cfRule type="cellIs" dxfId="13" priority="14" operator="lessThan">
      <formula>1</formula>
    </cfRule>
  </conditionalFormatting>
  <conditionalFormatting sqref="N279:X349 D17:X278 D279:M432 X350:X401 N350:W432 X403:X417 X419:X432 D433:X450 D451:W458">
    <cfRule type="cellIs" dxfId="12" priority="13" operator="greaterThan">
      <formula>50</formula>
    </cfRule>
  </conditionalFormatting>
  <conditionalFormatting sqref="X260:X266 X194 X402 X418 X451:X458">
    <cfRule type="cellIs" dxfId="11" priority="10" operator="greaterThan">
      <formula>50</formula>
    </cfRule>
    <cfRule type="cellIs" dxfId="10" priority="11" operator="equal">
      <formula>50</formula>
    </cfRule>
    <cfRule type="cellIs" dxfId="9" priority="12" operator="equal">
      <formula>50</formula>
    </cfRule>
  </conditionalFormatting>
  <conditionalFormatting sqref="B22">
    <cfRule type="cellIs" dxfId="8" priority="9" operator="equal">
      <formula>"a"</formula>
    </cfRule>
  </conditionalFormatting>
  <conditionalFormatting sqref="Y16:Y458">
    <cfRule type="cellIs" dxfId="7" priority="8" operator="greaterThan">
      <formula>0</formula>
    </cfRule>
  </conditionalFormatting>
  <conditionalFormatting sqref="Z16:AB458">
    <cfRule type="cellIs" dxfId="6" priority="7" operator="lessThan">
      <formula>1</formula>
    </cfRule>
  </conditionalFormatting>
  <conditionalFormatting sqref="Z16:AB458">
    <cfRule type="cellIs" dxfId="5" priority="6" operator="lessThan">
      <formula>1</formula>
    </cfRule>
  </conditionalFormatting>
  <conditionalFormatting sqref="D17:X310 D311:W458 X311:X434 X457:X458 X449:X455 X436:X447">
    <cfRule type="cellIs" dxfId="4" priority="5" operator="greaterThan">
      <formula>50</formula>
    </cfRule>
  </conditionalFormatting>
  <conditionalFormatting sqref="X280 X311:X318 X247:X251 X181 X435 X456 X448">
    <cfRule type="cellIs" dxfId="3" priority="2" operator="greaterThan">
      <formula>50</formula>
    </cfRule>
    <cfRule type="cellIs" dxfId="2" priority="3" operator="equal">
      <formula>50</formula>
    </cfRule>
    <cfRule type="cellIs" dxfId="1" priority="4" operator="equal">
      <formula>50</formula>
    </cfRule>
  </conditionalFormatting>
  <conditionalFormatting sqref="B22">
    <cfRule type="cellIs" dxfId="0" priority="1" operator="equal">
      <formula>"a"</formula>
    </cfRule>
  </conditionalFormatting>
  <pageMargins left="0.25" right="0.25" top="0.75" bottom="0.75" header="0.51180555555555496" footer="0.51180555555555496"/>
  <pageSetup scale="51" firstPageNumber="0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zoomScale="70" zoomScaleNormal="70" workbookViewId="0">
      <selection activeCell="Q4" sqref="Q4"/>
    </sheetView>
  </sheetViews>
  <sheetFormatPr defaultColWidth="8.85546875" defaultRowHeight="15"/>
  <cols>
    <col min="1" max="1025" width="8.42578125" customWidth="1"/>
  </cols>
  <sheetData/>
  <pageMargins left="0.7" right="0.7" top="0.75" bottom="0.75" header="0.51180555555555496" footer="0.51180555555555496"/>
  <pageSetup firstPageNumber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1"/>
  <sheetViews>
    <sheetView topLeftCell="A12" zoomScaleNormal="100" workbookViewId="0">
      <selection activeCell="K51" sqref="K31:K51"/>
    </sheetView>
  </sheetViews>
  <sheetFormatPr defaultColWidth="8.85546875" defaultRowHeight="15"/>
  <cols>
    <col min="1" max="1025" width="8.7109375" customWidth="1"/>
  </cols>
  <sheetData>
    <row r="1" spans="1:25">
      <c r="A1" s="202" t="s">
        <v>536</v>
      </c>
      <c r="B1" s="23" t="s">
        <v>3</v>
      </c>
      <c r="C1" s="24" t="s">
        <v>4</v>
      </c>
      <c r="D1" s="23" t="s">
        <v>5</v>
      </c>
      <c r="E1" s="23" t="s">
        <v>6</v>
      </c>
      <c r="F1" s="25" t="s">
        <v>7</v>
      </c>
      <c r="G1" s="23" t="s">
        <v>8</v>
      </c>
      <c r="H1" s="26" t="s">
        <v>9</v>
      </c>
      <c r="I1" s="23" t="s">
        <v>10</v>
      </c>
      <c r="J1" s="27" t="s">
        <v>11</v>
      </c>
      <c r="K1" s="23" t="s">
        <v>4</v>
      </c>
      <c r="L1" s="23" t="s">
        <v>5</v>
      </c>
      <c r="M1" s="23" t="s">
        <v>6</v>
      </c>
      <c r="N1" s="25" t="s">
        <v>7</v>
      </c>
      <c r="O1" s="23" t="s">
        <v>8</v>
      </c>
      <c r="P1" s="26" t="s">
        <v>9</v>
      </c>
      <c r="Q1" s="23" t="s">
        <v>11</v>
      </c>
      <c r="R1" s="23" t="s">
        <v>10</v>
      </c>
      <c r="S1" s="23" t="s">
        <v>3</v>
      </c>
      <c r="T1" s="28" t="s">
        <v>12</v>
      </c>
      <c r="U1" s="29" t="s">
        <v>13</v>
      </c>
      <c r="V1" s="23"/>
      <c r="W1" s="23"/>
      <c r="X1" s="28"/>
      <c r="Y1" s="29"/>
    </row>
    <row r="2" spans="1:25">
      <c r="A2">
        <v>1</v>
      </c>
      <c r="B2">
        <f>COUNTIF(Scores!$D$6:$D$710,$A2)</f>
        <v>0</v>
      </c>
      <c r="C2">
        <f>COUNTIF(Scores!$E$6:$E$710,$A2)</f>
        <v>0</v>
      </c>
      <c r="D2">
        <f>COUNTIF(Scores!$F$6:$F$710,$A2)</f>
        <v>0</v>
      </c>
      <c r="E2">
        <f>COUNTIF(Scores!G$6:G$710,$A2)</f>
        <v>0</v>
      </c>
      <c r="F2">
        <f>COUNTIF(Scores!H$6:H$710,$A2)</f>
        <v>0</v>
      </c>
      <c r="G2">
        <f>COUNTIF(Scores!I$6:I$710,$A2)</f>
        <v>0</v>
      </c>
      <c r="H2">
        <f>COUNTIF(Scores!J$6:J$710,$A2)</f>
        <v>0</v>
      </c>
      <c r="I2">
        <f>COUNTIF(Scores!K$6:K$710,$A2)</f>
        <v>0</v>
      </c>
      <c r="J2">
        <f>COUNTIF(Scores!L$6:L$710,$A2)</f>
        <v>0</v>
      </c>
      <c r="K2">
        <f>COUNTIF(Scores!M$6:M$710,$A2)</f>
        <v>0</v>
      </c>
      <c r="L2">
        <f>COUNTIF(Scores!N$6:N$710,$A2)</f>
        <v>0</v>
      </c>
      <c r="M2">
        <f>COUNTIF(Scores!O$6:O$710,$A2)</f>
        <v>0</v>
      </c>
      <c r="N2">
        <f>COUNTIF(Scores!P$6:P$710,$A2)</f>
        <v>0</v>
      </c>
      <c r="O2">
        <f>COUNTIF(Scores!Q$6:Q$710,$A2)</f>
        <v>0</v>
      </c>
      <c r="P2">
        <f>COUNTIF(Scores!R$6:R$710,$A2)</f>
        <v>0</v>
      </c>
      <c r="Q2">
        <f>COUNTIF(Scores!S$6:S$710,$A2)</f>
        <v>0</v>
      </c>
      <c r="R2">
        <f>COUNTIF(Scores!T$6:T$710,$A2)</f>
        <v>0</v>
      </c>
      <c r="S2">
        <f>COUNTIF(Scores!U$6:U$710,$A2)</f>
        <v>0</v>
      </c>
      <c r="T2">
        <f>COUNTIF(Scores!V$6:V$710,$A2)</f>
        <v>0</v>
      </c>
      <c r="U2">
        <f>COUNTIF(Scores!W$6:W$710,$A2)</f>
        <v>0</v>
      </c>
    </row>
    <row r="3" spans="1:25">
      <c r="A3">
        <v>2</v>
      </c>
      <c r="B3">
        <f>COUNTIF(Scores!$D$6:$D$710,$A3)</f>
        <v>0</v>
      </c>
      <c r="C3">
        <f>COUNTIF(Scores!$E$6:$E$710,$A3)</f>
        <v>0</v>
      </c>
      <c r="D3">
        <f>COUNTIF(Scores!$F$6:$F$710,$A3)</f>
        <v>0</v>
      </c>
      <c r="E3">
        <f>COUNTIF(Scores!$G$6:$G$710,$A3)</f>
        <v>0</v>
      </c>
      <c r="F3">
        <f>COUNTIF(Scores!H$6:H$710,$A3)</f>
        <v>0</v>
      </c>
      <c r="G3">
        <f>COUNTIF(Scores!I$6:I$710,$A3)</f>
        <v>0</v>
      </c>
      <c r="H3">
        <f>COUNTIF(Scores!J$6:J$710,$A3)</f>
        <v>0</v>
      </c>
      <c r="I3">
        <f>COUNTIF(Scores!K$6:K$710,$A3)</f>
        <v>0</v>
      </c>
      <c r="J3">
        <f>COUNTIF(Scores!L$6:L$710,$A3)</f>
        <v>0</v>
      </c>
      <c r="K3">
        <f>COUNTIF(Scores!M$6:M$710,$A3)</f>
        <v>0</v>
      </c>
      <c r="L3">
        <f>COUNTIF(Scores!N$6:N$710,$A3)</f>
        <v>0</v>
      </c>
      <c r="M3">
        <f>COUNTIF(Scores!O$6:O$710,$A3)</f>
        <v>0</v>
      </c>
      <c r="N3">
        <f>COUNTIF(Scores!P$6:P$710,$A3)</f>
        <v>0</v>
      </c>
      <c r="O3">
        <f>COUNTIF(Scores!Q$6:Q$710,$A3)</f>
        <v>0</v>
      </c>
      <c r="P3">
        <f>COUNTIF(Scores!R$6:R$710,$A3)</f>
        <v>0</v>
      </c>
      <c r="Q3">
        <f>COUNTIF(Scores!S$6:S$710,$A3)</f>
        <v>0</v>
      </c>
      <c r="R3">
        <f>COUNTIF(Scores!T$6:T$710,$A3)</f>
        <v>0</v>
      </c>
      <c r="S3">
        <f>COUNTIF(Scores!U$6:U$710,$A3)</f>
        <v>0</v>
      </c>
      <c r="T3">
        <f>COUNTIF(Scores!V$6:V$710,$A3)</f>
        <v>0</v>
      </c>
      <c r="U3">
        <f>COUNTIF(Scores!W$6:W$710,$A3)</f>
        <v>0</v>
      </c>
    </row>
    <row r="4" spans="1:25">
      <c r="A4">
        <v>3</v>
      </c>
      <c r="B4">
        <f>COUNTIF(Scores!$D$6:$D$710,$A4)</f>
        <v>0</v>
      </c>
      <c r="C4">
        <f>COUNTIF(Scores!$E$6:$E$710,$A4)</f>
        <v>0</v>
      </c>
      <c r="D4">
        <f>COUNTIF(Scores!$F$6:$F$710,$A4)</f>
        <v>0</v>
      </c>
      <c r="E4">
        <f>COUNTIF(Scores!$G$6:$G$710,$A4)</f>
        <v>0</v>
      </c>
      <c r="F4">
        <f>COUNTIF(Scores!H$6:H$710,$A4)</f>
        <v>0</v>
      </c>
      <c r="G4">
        <f>COUNTIF(Scores!I$6:I$710,$A4)</f>
        <v>0</v>
      </c>
      <c r="H4">
        <f>COUNTIF(Scores!J$6:J$710,$A4)</f>
        <v>0</v>
      </c>
      <c r="I4">
        <f>COUNTIF(Scores!K$6:K$710,$A4)</f>
        <v>0</v>
      </c>
      <c r="J4">
        <f>COUNTIF(Scores!L$6:L$710,$A4)</f>
        <v>0</v>
      </c>
      <c r="K4">
        <f>COUNTIF(Scores!M$6:M$710,$A4)</f>
        <v>0</v>
      </c>
      <c r="L4">
        <f>COUNTIF(Scores!N$6:N$710,$A4)</f>
        <v>0</v>
      </c>
      <c r="M4">
        <f>COUNTIF(Scores!O$6:O$710,$A4)</f>
        <v>0</v>
      </c>
      <c r="N4">
        <f>COUNTIF(Scores!P$6:P$710,$A4)</f>
        <v>0</v>
      </c>
      <c r="O4">
        <f>COUNTIF(Scores!Q$6:Q$710,$A4)</f>
        <v>0</v>
      </c>
      <c r="P4">
        <f>COUNTIF(Scores!R$6:R$710,$A4)</f>
        <v>0</v>
      </c>
      <c r="Q4">
        <f>COUNTIF(Scores!S$6:S$710,$A4)</f>
        <v>0</v>
      </c>
      <c r="R4">
        <f>COUNTIF(Scores!T$6:T$710,$A4)</f>
        <v>0</v>
      </c>
      <c r="S4">
        <f>COUNTIF(Scores!U$6:U$710,$A4)</f>
        <v>0</v>
      </c>
      <c r="T4">
        <f>COUNTIF(Scores!V$6:V$710,$A4)</f>
        <v>0</v>
      </c>
      <c r="U4">
        <f>COUNTIF(Scores!W$6:W$710,$A4)</f>
        <v>0</v>
      </c>
    </row>
    <row r="5" spans="1:25">
      <c r="A5">
        <v>4</v>
      </c>
      <c r="B5">
        <f>COUNTIF(Scores!$D$6:$D$710,$A5)</f>
        <v>0</v>
      </c>
      <c r="C5">
        <f>COUNTIF(Scores!$E$6:$E$710,$A5)</f>
        <v>0</v>
      </c>
      <c r="D5">
        <f>COUNTIF(Scores!$F$6:$F$710,$A5)</f>
        <v>0</v>
      </c>
      <c r="E5">
        <f>COUNTIF(Scores!$G$6:$G$710,$A5)</f>
        <v>0</v>
      </c>
      <c r="F5">
        <f>COUNTIF(Scores!H$6:H$710,$A5)</f>
        <v>0</v>
      </c>
      <c r="G5">
        <f>COUNTIF(Scores!I$6:I$710,$A5)</f>
        <v>0</v>
      </c>
      <c r="H5">
        <f>COUNTIF(Scores!J$6:J$710,$A5)</f>
        <v>0</v>
      </c>
      <c r="I5">
        <f>COUNTIF(Scores!K$6:K$710,$A5)</f>
        <v>0</v>
      </c>
      <c r="J5">
        <f>COUNTIF(Scores!L$6:L$710,$A5)</f>
        <v>0</v>
      </c>
      <c r="K5">
        <f>COUNTIF(Scores!M$6:M$710,$A5)</f>
        <v>0</v>
      </c>
      <c r="L5">
        <f>COUNTIF(Scores!N$6:N$710,$A5)</f>
        <v>0</v>
      </c>
      <c r="M5">
        <f>COUNTIF(Scores!O$6:O$710,$A5)</f>
        <v>0</v>
      </c>
      <c r="N5">
        <f>COUNTIF(Scores!P$6:P$710,$A5)</f>
        <v>0</v>
      </c>
      <c r="O5">
        <f>COUNTIF(Scores!Q$6:Q$710,$A5)</f>
        <v>0</v>
      </c>
      <c r="P5">
        <f>COUNTIF(Scores!R$6:R$710,$A5)</f>
        <v>0</v>
      </c>
      <c r="Q5">
        <f>COUNTIF(Scores!S$6:S$710,$A5)</f>
        <v>0</v>
      </c>
      <c r="R5">
        <f>COUNTIF(Scores!T$6:T$710,$A5)</f>
        <v>0</v>
      </c>
      <c r="S5">
        <f>COUNTIF(Scores!U$6:U$710,$A5)</f>
        <v>0</v>
      </c>
      <c r="T5">
        <f>COUNTIF(Scores!V$6:V$710,$A5)</f>
        <v>0</v>
      </c>
      <c r="U5">
        <f>COUNTIF(Scores!W$6:W$710,$A5)</f>
        <v>0</v>
      </c>
    </row>
    <row r="6" spans="1:25">
      <c r="A6">
        <v>5</v>
      </c>
      <c r="B6">
        <f>COUNTIF(Scores!$D$6:$D$710,$A6)</f>
        <v>0</v>
      </c>
      <c r="C6">
        <f>COUNTIF(Scores!$E$6:$E$710,$A6)</f>
        <v>0</v>
      </c>
      <c r="D6">
        <f>COUNTIF(Scores!$F$6:$F$710,$A6)</f>
        <v>0</v>
      </c>
      <c r="E6">
        <f>COUNTIF(Scores!$G$6:$G$710,$A6)</f>
        <v>0</v>
      </c>
      <c r="F6">
        <f>COUNTIF(Scores!H$6:H$710,$A6)</f>
        <v>0</v>
      </c>
      <c r="G6">
        <f>COUNTIF(Scores!I$6:I$710,$A6)</f>
        <v>0</v>
      </c>
      <c r="H6">
        <f>COUNTIF(Scores!J$6:J$710,$A6)</f>
        <v>0</v>
      </c>
      <c r="I6">
        <f>COUNTIF(Scores!K$6:K$710,$A6)</f>
        <v>0</v>
      </c>
      <c r="J6">
        <f>COUNTIF(Scores!L$6:L$710,$A6)</f>
        <v>0</v>
      </c>
      <c r="K6">
        <f>COUNTIF(Scores!M$6:M$710,$A6)</f>
        <v>0</v>
      </c>
      <c r="L6">
        <f>COUNTIF(Scores!N$6:N$710,$A6)</f>
        <v>0</v>
      </c>
      <c r="M6">
        <f>COUNTIF(Scores!O$6:O$710,$A6)</f>
        <v>0</v>
      </c>
      <c r="N6">
        <f>COUNTIF(Scores!P$6:P$710,$A6)</f>
        <v>0</v>
      </c>
      <c r="O6">
        <f>COUNTIF(Scores!Q$6:Q$710,$A6)</f>
        <v>0</v>
      </c>
      <c r="P6">
        <f>COUNTIF(Scores!R$6:R$710,$A6)</f>
        <v>0</v>
      </c>
      <c r="Q6">
        <f>COUNTIF(Scores!S$6:S$710,$A6)</f>
        <v>0</v>
      </c>
      <c r="R6">
        <f>COUNTIF(Scores!T$6:T$710,$A6)</f>
        <v>0</v>
      </c>
      <c r="S6">
        <f>COUNTIF(Scores!U$6:U$710,$A6)</f>
        <v>0</v>
      </c>
      <c r="T6">
        <f>COUNTIF(Scores!V$6:V$710,$A6)</f>
        <v>0</v>
      </c>
      <c r="U6">
        <f>COUNTIF(Scores!W$6:W$710,$A6)</f>
        <v>0</v>
      </c>
    </row>
    <row r="7" spans="1:25">
      <c r="A7">
        <v>6</v>
      </c>
      <c r="B7">
        <f>COUNTIF(Scores!$D$6:$D$710,$A7)</f>
        <v>0</v>
      </c>
      <c r="C7">
        <f>COUNTIF(Scores!$E$6:$E$710,$A7)</f>
        <v>0</v>
      </c>
      <c r="D7">
        <f>COUNTIF(Scores!$F$6:$F$710,$A7)</f>
        <v>0</v>
      </c>
      <c r="E7">
        <f>COUNTIF(Scores!$G$6:$G$710,$A7)</f>
        <v>0</v>
      </c>
      <c r="F7">
        <f>COUNTIF(Scores!H$6:H$710,$A7)</f>
        <v>0</v>
      </c>
      <c r="G7">
        <f>COUNTIF(Scores!I$6:I$710,$A7)</f>
        <v>0</v>
      </c>
      <c r="H7">
        <f>COUNTIF(Scores!J$6:J$710,$A7)</f>
        <v>0</v>
      </c>
      <c r="I7">
        <f>COUNTIF(Scores!K$6:K$710,$A7)</f>
        <v>0</v>
      </c>
      <c r="J7">
        <f>COUNTIF(Scores!L$6:L$710,$A7)</f>
        <v>0</v>
      </c>
      <c r="K7">
        <f>COUNTIF(Scores!M$6:M$710,$A7)</f>
        <v>0</v>
      </c>
      <c r="L7">
        <f>COUNTIF(Scores!N$6:N$710,$A7)</f>
        <v>0</v>
      </c>
      <c r="M7">
        <f>COUNTIF(Scores!O$6:O$710,$A7)</f>
        <v>0</v>
      </c>
      <c r="N7">
        <f>COUNTIF(Scores!P$6:P$710,$A7)</f>
        <v>0</v>
      </c>
      <c r="O7">
        <f>COUNTIF(Scores!Q$6:Q$710,$A7)</f>
        <v>0</v>
      </c>
      <c r="P7">
        <f>COUNTIF(Scores!R$6:R$710,$A7)</f>
        <v>0</v>
      </c>
      <c r="Q7">
        <f>COUNTIF(Scores!S$6:S$710,$A7)</f>
        <v>0</v>
      </c>
      <c r="R7">
        <f>COUNTIF(Scores!T$6:T$710,$A7)</f>
        <v>0</v>
      </c>
      <c r="S7">
        <f>COUNTIF(Scores!U$6:U$710,$A7)</f>
        <v>0</v>
      </c>
      <c r="T7">
        <f>COUNTIF(Scores!V$6:V$710,$A7)</f>
        <v>0</v>
      </c>
      <c r="U7">
        <f>COUNTIF(Scores!W$6:W$710,$A7)</f>
        <v>0</v>
      </c>
    </row>
    <row r="8" spans="1:25">
      <c r="A8">
        <v>7</v>
      </c>
      <c r="B8">
        <f>COUNTIF(Scores!$D$6:$D$710,$A8)</f>
        <v>0</v>
      </c>
      <c r="C8">
        <f>COUNTIF(Scores!$E$6:$E$710,$A8)</f>
        <v>0</v>
      </c>
      <c r="D8">
        <f>COUNTIF(Scores!$F$6:$F$710,$A8)</f>
        <v>0</v>
      </c>
      <c r="E8">
        <f>COUNTIF(Scores!$G$6:$G$710,$A8)</f>
        <v>0</v>
      </c>
      <c r="F8">
        <f>COUNTIF(Scores!H$6:H$710,$A8)</f>
        <v>0</v>
      </c>
      <c r="G8">
        <f>COUNTIF(Scores!I$6:I$710,$A8)</f>
        <v>0</v>
      </c>
      <c r="H8">
        <f>COUNTIF(Scores!J$6:J$710,$A8)</f>
        <v>0</v>
      </c>
      <c r="I8">
        <f>COUNTIF(Scores!K$6:K$710,$A8)</f>
        <v>0</v>
      </c>
      <c r="J8">
        <f>COUNTIF(Scores!L$6:L$710,$A8)</f>
        <v>0</v>
      </c>
      <c r="K8">
        <f>COUNTIF(Scores!M$6:M$710,$A8)</f>
        <v>0</v>
      </c>
      <c r="L8">
        <f>COUNTIF(Scores!N$6:N$710,$A8)</f>
        <v>0</v>
      </c>
      <c r="M8">
        <f>COUNTIF(Scores!O$6:O$710,$A8)</f>
        <v>0</v>
      </c>
      <c r="N8">
        <f>COUNTIF(Scores!P$6:P$710,$A8)</f>
        <v>0</v>
      </c>
      <c r="O8">
        <f>COUNTIF(Scores!Q$6:Q$710,$A8)</f>
        <v>0</v>
      </c>
      <c r="P8">
        <f>COUNTIF(Scores!R$6:R$710,$A8)</f>
        <v>0</v>
      </c>
      <c r="Q8">
        <f>COUNTIF(Scores!S$6:S$710,$A8)</f>
        <v>0</v>
      </c>
      <c r="R8">
        <f>COUNTIF(Scores!T$6:T$710,$A8)</f>
        <v>0</v>
      </c>
      <c r="S8">
        <f>COUNTIF(Scores!U$6:U$710,$A8)</f>
        <v>0</v>
      </c>
      <c r="T8">
        <f>COUNTIF(Scores!V$6:V$710,$A8)</f>
        <v>0</v>
      </c>
      <c r="U8">
        <f>COUNTIF(Scores!W$6:W$710,$A8)</f>
        <v>0</v>
      </c>
    </row>
    <row r="9" spans="1:25">
      <c r="A9">
        <v>8</v>
      </c>
      <c r="B9">
        <f>COUNTIF(Scores!$D$6:$D$710,$A9)</f>
        <v>0</v>
      </c>
      <c r="C9">
        <f>COUNTIF(Scores!$E$6:$E$710,$A9)</f>
        <v>0</v>
      </c>
      <c r="D9">
        <f>COUNTIF(Scores!$F$6:$F$710,$A9)</f>
        <v>0</v>
      </c>
      <c r="E9">
        <f>COUNTIF(Scores!$G$6:$G$710,$A9)</f>
        <v>0</v>
      </c>
      <c r="F9">
        <f>COUNTIF(Scores!H$6:H$710,$A9)</f>
        <v>0</v>
      </c>
      <c r="G9">
        <f>COUNTIF(Scores!I$6:I$710,$A9)</f>
        <v>0</v>
      </c>
      <c r="H9">
        <f>COUNTIF(Scores!J$6:J$710,$A9)</f>
        <v>0</v>
      </c>
      <c r="I9">
        <f>COUNTIF(Scores!K$6:K$710,$A9)</f>
        <v>0</v>
      </c>
      <c r="J9">
        <f>COUNTIF(Scores!L$6:L$710,$A9)</f>
        <v>0</v>
      </c>
      <c r="K9">
        <f>COUNTIF(Scores!M$6:M$710,$A9)</f>
        <v>0</v>
      </c>
      <c r="L9">
        <f>COUNTIF(Scores!N$6:N$710,$A9)</f>
        <v>0</v>
      </c>
      <c r="M9">
        <f>COUNTIF(Scores!O$6:O$710,$A9)</f>
        <v>0</v>
      </c>
      <c r="N9">
        <f>COUNTIF(Scores!P$6:P$710,$A9)</f>
        <v>0</v>
      </c>
      <c r="O9">
        <f>COUNTIF(Scores!Q$6:Q$710,$A9)</f>
        <v>0</v>
      </c>
      <c r="P9">
        <f>COUNTIF(Scores!R$6:R$710,$A9)</f>
        <v>0</v>
      </c>
      <c r="Q9">
        <f>COUNTIF(Scores!S$6:S$710,$A9)</f>
        <v>0</v>
      </c>
      <c r="R9">
        <f>COUNTIF(Scores!T$6:T$710,$A9)</f>
        <v>0</v>
      </c>
      <c r="S9">
        <f>COUNTIF(Scores!U$6:U$710,$A9)</f>
        <v>0</v>
      </c>
      <c r="T9">
        <f>COUNTIF(Scores!V$6:V$710,$A9)</f>
        <v>0</v>
      </c>
      <c r="U9">
        <f>COUNTIF(Scores!W$6:W$710,$A9)</f>
        <v>0</v>
      </c>
    </row>
    <row r="10" spans="1:25">
      <c r="A10">
        <v>9</v>
      </c>
      <c r="B10">
        <f>COUNTIF(Scores!$D$6:$D$710,$A10)</f>
        <v>0</v>
      </c>
      <c r="C10">
        <f>COUNTIF(Scores!$E$6:$E$710,$A10)</f>
        <v>0</v>
      </c>
      <c r="D10">
        <f>COUNTIF(Scores!$F$6:$F$710,$A10)</f>
        <v>0</v>
      </c>
      <c r="E10">
        <f>COUNTIF(Scores!$G$6:$G$710,$A10)</f>
        <v>0</v>
      </c>
      <c r="F10">
        <f>COUNTIF(Scores!H$6:H$710,$A10)</f>
        <v>0</v>
      </c>
      <c r="G10">
        <f>COUNTIF(Scores!I$6:I$710,$A10)</f>
        <v>0</v>
      </c>
      <c r="H10">
        <f>COUNTIF(Scores!J$6:J$710,$A10)</f>
        <v>1</v>
      </c>
      <c r="I10">
        <f>COUNTIF(Scores!K$6:K$710,$A10)</f>
        <v>0</v>
      </c>
      <c r="J10">
        <f>COUNTIF(Scores!L$6:L$710,$A10)</f>
        <v>0</v>
      </c>
      <c r="K10">
        <f>COUNTIF(Scores!M$6:M$710,$A10)</f>
        <v>0</v>
      </c>
      <c r="L10">
        <f>COUNTIF(Scores!N$6:N$710,$A10)</f>
        <v>0</v>
      </c>
      <c r="M10">
        <f>COUNTIF(Scores!O$6:O$710,$A10)</f>
        <v>0</v>
      </c>
      <c r="N10">
        <f>COUNTIF(Scores!P$6:P$710,$A10)</f>
        <v>0</v>
      </c>
      <c r="O10">
        <f>COUNTIF(Scores!Q$6:Q$710,$A10)</f>
        <v>0</v>
      </c>
      <c r="P10">
        <f>COUNTIF(Scores!R$6:R$710,$A10)</f>
        <v>0</v>
      </c>
      <c r="Q10">
        <f>COUNTIF(Scores!S$6:S$710,$A10)</f>
        <v>0</v>
      </c>
      <c r="R10">
        <f>COUNTIF(Scores!T$6:T$710,$A10)</f>
        <v>0</v>
      </c>
      <c r="S10">
        <f>COUNTIF(Scores!U$6:U$710,$A10)</f>
        <v>0</v>
      </c>
      <c r="T10">
        <f>COUNTIF(Scores!V$6:V$710,$A10)</f>
        <v>0</v>
      </c>
      <c r="U10">
        <f>COUNTIF(Scores!W$6:W$710,$A10)</f>
        <v>0</v>
      </c>
    </row>
    <row r="11" spans="1:25">
      <c r="A11">
        <v>10</v>
      </c>
      <c r="B11">
        <f>COUNTIF(Scores!$D$6:$D$710,$A11)</f>
        <v>0</v>
      </c>
      <c r="C11">
        <f>COUNTIF(Scores!$E$6:$E$710,$A11)</f>
        <v>0</v>
      </c>
      <c r="D11">
        <f>COUNTIF(Scores!$F$6:$F$710,$A11)</f>
        <v>0</v>
      </c>
      <c r="E11">
        <f>COUNTIF(Scores!$G$6:$G$710,$A11)</f>
        <v>0</v>
      </c>
      <c r="F11">
        <f>COUNTIF(Scores!H$6:H$710,$A11)</f>
        <v>0</v>
      </c>
      <c r="G11">
        <f>COUNTIF(Scores!I$6:I$710,$A11)</f>
        <v>0</v>
      </c>
      <c r="H11">
        <f>COUNTIF(Scores!J$6:J$710,$A11)</f>
        <v>0</v>
      </c>
      <c r="I11">
        <f>COUNTIF(Scores!K$6:K$710,$A11)</f>
        <v>0</v>
      </c>
      <c r="J11">
        <f>COUNTIF(Scores!L$6:L$710,$A11)</f>
        <v>0</v>
      </c>
      <c r="K11">
        <f>COUNTIF(Scores!M$6:M$710,$A11)</f>
        <v>1</v>
      </c>
      <c r="L11">
        <f>COUNTIF(Scores!N$6:N$710,$A11)</f>
        <v>0</v>
      </c>
      <c r="M11">
        <f>COUNTIF(Scores!O$6:O$710,$A11)</f>
        <v>0</v>
      </c>
      <c r="N11">
        <f>COUNTIF(Scores!P$6:P$710,$A11)</f>
        <v>0</v>
      </c>
      <c r="O11">
        <f>COUNTIF(Scores!Q$6:Q$710,$A11)</f>
        <v>0</v>
      </c>
      <c r="P11">
        <f>COUNTIF(Scores!R$6:R$710,$A11)</f>
        <v>0</v>
      </c>
      <c r="Q11">
        <f>COUNTIF(Scores!S$6:S$710,$A11)</f>
        <v>0</v>
      </c>
      <c r="R11">
        <f>COUNTIF(Scores!T$6:T$710,$A11)</f>
        <v>0</v>
      </c>
      <c r="S11">
        <f>COUNTIF(Scores!U$6:U$710,$A11)</f>
        <v>0</v>
      </c>
      <c r="T11">
        <f>COUNTIF(Scores!V$6:V$710,$A11)</f>
        <v>0</v>
      </c>
      <c r="U11">
        <f>COUNTIF(Scores!W$6:W$710,$A11)</f>
        <v>0</v>
      </c>
    </row>
    <row r="12" spans="1:25">
      <c r="A12">
        <v>11</v>
      </c>
      <c r="B12">
        <f>COUNTIF(Scores!$D$6:$D$710,$A12)</f>
        <v>0</v>
      </c>
      <c r="C12">
        <f>COUNTIF(Scores!$E$6:$E$710,$A12)</f>
        <v>0</v>
      </c>
      <c r="D12">
        <f>COUNTIF(Scores!$F$6:$F$710,$A12)</f>
        <v>0</v>
      </c>
      <c r="E12">
        <f>COUNTIF(Scores!$G$6:$G$710,$A12)</f>
        <v>0</v>
      </c>
      <c r="F12">
        <f>COUNTIF(Scores!H$6:H$710,$A12)</f>
        <v>0</v>
      </c>
      <c r="G12">
        <f>COUNTIF(Scores!I$6:I$710,$A12)</f>
        <v>0</v>
      </c>
      <c r="H12">
        <f>COUNTIF(Scores!J$6:J$710,$A12)</f>
        <v>0</v>
      </c>
      <c r="I12">
        <f>COUNTIF(Scores!K$6:K$710,$A12)</f>
        <v>0</v>
      </c>
      <c r="J12">
        <f>COUNTIF(Scores!L$6:L$710,$A12)</f>
        <v>0</v>
      </c>
      <c r="K12">
        <f>COUNTIF(Scores!M$6:M$710,$A12)</f>
        <v>0</v>
      </c>
      <c r="L12">
        <f>COUNTIF(Scores!N$6:N$710,$A12)</f>
        <v>0</v>
      </c>
      <c r="M12">
        <f>COUNTIF(Scores!O$6:O$710,$A12)</f>
        <v>0</v>
      </c>
      <c r="N12">
        <f>COUNTIF(Scores!P$6:P$710,$A12)</f>
        <v>0</v>
      </c>
      <c r="O12">
        <f>COUNTIF(Scores!Q$6:Q$710,$A12)</f>
        <v>0</v>
      </c>
      <c r="P12">
        <f>COUNTIF(Scores!R$6:R$710,$A12)</f>
        <v>0</v>
      </c>
      <c r="Q12">
        <f>COUNTIF(Scores!S$6:S$710,$A12)</f>
        <v>0</v>
      </c>
      <c r="R12">
        <f>COUNTIF(Scores!T$6:T$710,$A12)</f>
        <v>0</v>
      </c>
      <c r="S12">
        <f>COUNTIF(Scores!U$6:U$710,$A12)</f>
        <v>0</v>
      </c>
      <c r="T12">
        <f>COUNTIF(Scores!V$6:V$710,$A12)</f>
        <v>0</v>
      </c>
      <c r="U12">
        <f>COUNTIF(Scores!W$6:W$710,$A12)</f>
        <v>0</v>
      </c>
    </row>
    <row r="13" spans="1:25">
      <c r="A13">
        <v>12</v>
      </c>
      <c r="B13">
        <f>COUNTIF(Scores!$D$6:$D$710,$A13)</f>
        <v>0</v>
      </c>
      <c r="C13">
        <f>COUNTIF(Scores!$E$6:$E$710,$A13)</f>
        <v>0</v>
      </c>
      <c r="D13">
        <f>COUNTIF(Scores!$F$6:$F$710,$A13)</f>
        <v>0</v>
      </c>
      <c r="E13">
        <f>COUNTIF(Scores!$G$6:$G$710,$A13)</f>
        <v>0</v>
      </c>
      <c r="F13">
        <f>COUNTIF(Scores!H$6:H$710,$A13)</f>
        <v>0</v>
      </c>
      <c r="G13">
        <f>COUNTIF(Scores!I$6:I$710,$A13)</f>
        <v>0</v>
      </c>
      <c r="H13">
        <f>COUNTIF(Scores!J$6:J$710,$A13)</f>
        <v>0</v>
      </c>
      <c r="I13">
        <f>COUNTIF(Scores!K$6:K$710,$A13)</f>
        <v>0</v>
      </c>
      <c r="J13">
        <f>COUNTIF(Scores!L$6:L$710,$A13)</f>
        <v>0</v>
      </c>
      <c r="K13">
        <f>COUNTIF(Scores!M$6:M$710,$A13)</f>
        <v>0</v>
      </c>
      <c r="L13">
        <f>COUNTIF(Scores!N$6:N$710,$A13)</f>
        <v>0</v>
      </c>
      <c r="M13">
        <f>COUNTIF(Scores!O$6:O$710,$A13)</f>
        <v>0</v>
      </c>
      <c r="N13">
        <f>COUNTIF(Scores!P$6:P$710,$A13)</f>
        <v>0</v>
      </c>
      <c r="O13">
        <f>COUNTIF(Scores!Q$6:Q$710,$A13)</f>
        <v>0</v>
      </c>
      <c r="P13">
        <f>COUNTIF(Scores!R$6:R$710,$A13)</f>
        <v>0</v>
      </c>
      <c r="Q13">
        <f>COUNTIF(Scores!S$6:S$710,$A13)</f>
        <v>0</v>
      </c>
      <c r="R13">
        <f>COUNTIF(Scores!T$6:T$710,$A13)</f>
        <v>0</v>
      </c>
      <c r="S13">
        <f>COUNTIF(Scores!U$6:U$710,$A13)</f>
        <v>0</v>
      </c>
      <c r="T13">
        <f>COUNTIF(Scores!V$6:V$710,$A13)</f>
        <v>0</v>
      </c>
      <c r="U13">
        <f>COUNTIF(Scores!W$6:W$710,$A13)</f>
        <v>0</v>
      </c>
    </row>
    <row r="14" spans="1:25">
      <c r="A14">
        <v>13</v>
      </c>
      <c r="B14">
        <f>COUNTIF(Scores!$D$6:$D$710,$A14)</f>
        <v>1</v>
      </c>
      <c r="C14">
        <f>COUNTIF(Scores!$E$6:$E$710,$A14)</f>
        <v>0</v>
      </c>
      <c r="D14">
        <f>COUNTIF(Scores!$F$6:$F$710,$A14)</f>
        <v>0</v>
      </c>
      <c r="E14">
        <f>COUNTIF(Scores!$G$6:$G$710,$A14)</f>
        <v>0</v>
      </c>
      <c r="F14">
        <f>COUNTIF(Scores!H$6:H$710,$A14)</f>
        <v>0</v>
      </c>
      <c r="G14">
        <f>COUNTIF(Scores!I$6:I$710,$A14)</f>
        <v>1</v>
      </c>
      <c r="H14">
        <f>COUNTIF(Scores!J$6:J$710,$A14)</f>
        <v>0</v>
      </c>
      <c r="I14">
        <f>COUNTIF(Scores!K$6:K$710,$A14)</f>
        <v>0</v>
      </c>
      <c r="J14">
        <f>COUNTIF(Scores!L$6:L$710,$A14)</f>
        <v>0</v>
      </c>
      <c r="K14">
        <f>COUNTIF(Scores!M$6:M$710,$A14)</f>
        <v>0</v>
      </c>
      <c r="L14">
        <f>COUNTIF(Scores!N$6:N$710,$A14)</f>
        <v>0</v>
      </c>
      <c r="M14">
        <f>COUNTIF(Scores!O$6:O$710,$A14)</f>
        <v>0</v>
      </c>
      <c r="N14">
        <f>COUNTIF(Scores!P$6:P$710,$A14)</f>
        <v>1</v>
      </c>
      <c r="O14">
        <f>COUNTIF(Scores!Q$6:Q$710,$A14)</f>
        <v>0</v>
      </c>
      <c r="P14">
        <f>COUNTIF(Scores!R$6:R$710,$A14)</f>
        <v>0</v>
      </c>
      <c r="Q14">
        <f>COUNTIF(Scores!S$6:S$710,$A14)</f>
        <v>0</v>
      </c>
      <c r="R14">
        <f>COUNTIF(Scores!T$6:T$710,$A14)</f>
        <v>0</v>
      </c>
      <c r="S14">
        <f>COUNTIF(Scores!U$6:U$710,$A14)</f>
        <v>0</v>
      </c>
      <c r="T14">
        <f>COUNTIF(Scores!V$6:V$710,$A14)</f>
        <v>0</v>
      </c>
      <c r="U14">
        <f>COUNTIF(Scores!W$6:W$710,$A14)</f>
        <v>0</v>
      </c>
    </row>
    <row r="15" spans="1:25">
      <c r="A15">
        <v>14</v>
      </c>
      <c r="B15">
        <f>COUNTIF(Scores!$D$6:$D$710,$A15)</f>
        <v>0</v>
      </c>
      <c r="C15">
        <f>COUNTIF(Scores!$E$6:$E$710,$A15)</f>
        <v>0</v>
      </c>
      <c r="D15">
        <f>COUNTIF(Scores!$F$6:$F$710,$A15)</f>
        <v>0</v>
      </c>
      <c r="E15">
        <f>COUNTIF(Scores!$G$6:$G$710,$A15)</f>
        <v>0</v>
      </c>
      <c r="F15">
        <f>COUNTIF(Scores!H$6:H$710,$A15)</f>
        <v>0</v>
      </c>
      <c r="G15">
        <f>COUNTIF(Scores!I$6:I$710,$A15)</f>
        <v>0</v>
      </c>
      <c r="H15">
        <f>COUNTIF(Scores!J$6:J$710,$A15)</f>
        <v>0</v>
      </c>
      <c r="I15">
        <f>COUNTIF(Scores!K$6:K$710,$A15)</f>
        <v>0</v>
      </c>
      <c r="J15">
        <f>COUNTIF(Scores!L$6:L$710,$A15)</f>
        <v>0</v>
      </c>
      <c r="K15">
        <f>COUNTIF(Scores!M$6:M$710,$A15)</f>
        <v>0</v>
      </c>
      <c r="L15">
        <f>COUNTIF(Scores!N$6:N$710,$A15)</f>
        <v>0</v>
      </c>
      <c r="M15">
        <f>COUNTIF(Scores!O$6:O$710,$A15)</f>
        <v>0</v>
      </c>
      <c r="N15">
        <f>COUNTIF(Scores!P$6:P$710,$A15)</f>
        <v>0</v>
      </c>
      <c r="O15">
        <f>COUNTIF(Scores!Q$6:Q$710,$A15)</f>
        <v>0</v>
      </c>
      <c r="P15">
        <f>COUNTIF(Scores!R$6:R$710,$A15)</f>
        <v>0</v>
      </c>
      <c r="Q15">
        <f>COUNTIF(Scores!S$6:S$710,$A15)</f>
        <v>0</v>
      </c>
      <c r="R15">
        <f>COUNTIF(Scores!T$6:T$710,$A15)</f>
        <v>0</v>
      </c>
      <c r="S15">
        <f>COUNTIF(Scores!U$6:U$710,$A15)</f>
        <v>0</v>
      </c>
      <c r="T15">
        <f>COUNTIF(Scores!V$6:V$710,$A15)</f>
        <v>0</v>
      </c>
      <c r="U15">
        <f>COUNTIF(Scores!W$6:W$710,$A15)</f>
        <v>0</v>
      </c>
    </row>
    <row r="16" spans="1:25">
      <c r="A16">
        <v>15</v>
      </c>
      <c r="B16">
        <f>COUNTIF(Scores!$D$6:$D$710,$A16)</f>
        <v>0</v>
      </c>
      <c r="C16">
        <f>COUNTIF(Scores!$E$6:$E$710,$A16)</f>
        <v>1</v>
      </c>
      <c r="D16">
        <f>COUNTIF(Scores!$F$6:$F$710,$A16)</f>
        <v>0</v>
      </c>
      <c r="E16">
        <f>COUNTIF(Scores!$G$6:$G$710,$A16)</f>
        <v>0</v>
      </c>
      <c r="F16">
        <f>COUNTIF(Scores!H$6:H$710,$A16)</f>
        <v>0</v>
      </c>
      <c r="G16">
        <f>COUNTIF(Scores!I$6:I$710,$A16)</f>
        <v>0</v>
      </c>
      <c r="H16">
        <f>COUNTIF(Scores!J$6:J$710,$A16)</f>
        <v>0</v>
      </c>
      <c r="I16">
        <f>COUNTIF(Scores!K$6:K$710,$A16)</f>
        <v>0</v>
      </c>
      <c r="J16">
        <f>COUNTIF(Scores!L$6:L$710,$A16)</f>
        <v>1</v>
      </c>
      <c r="K16">
        <f>COUNTIF(Scores!M$6:M$710,$A16)</f>
        <v>0</v>
      </c>
      <c r="L16">
        <f>COUNTIF(Scores!N$6:N$710,$A16)</f>
        <v>0</v>
      </c>
      <c r="M16">
        <f>COUNTIF(Scores!O$6:O$710,$A16)</f>
        <v>1</v>
      </c>
      <c r="N16">
        <f>COUNTIF(Scores!P$6:P$710,$A16)</f>
        <v>0</v>
      </c>
      <c r="O16">
        <f>COUNTIF(Scores!Q$6:Q$710,$A16)</f>
        <v>0</v>
      </c>
      <c r="P16">
        <f>COUNTIF(Scores!R$6:R$710,$A16)</f>
        <v>0</v>
      </c>
      <c r="Q16">
        <f>COUNTIF(Scores!S$6:S$710,$A16)</f>
        <v>0</v>
      </c>
      <c r="R16">
        <f>COUNTIF(Scores!T$6:T$710,$A16)</f>
        <v>0</v>
      </c>
      <c r="S16">
        <f>COUNTIF(Scores!U$6:U$710,$A16)</f>
        <v>0</v>
      </c>
      <c r="T16">
        <f>COUNTIF(Scores!V$6:V$710,$A16)</f>
        <v>0</v>
      </c>
      <c r="U16">
        <f>COUNTIF(Scores!W$6:W$710,$A16)</f>
        <v>0</v>
      </c>
    </row>
    <row r="17" spans="1:21">
      <c r="A17">
        <v>16</v>
      </c>
      <c r="B17">
        <f>COUNTIF(Scores!$D$6:$D$710,$A17)</f>
        <v>0</v>
      </c>
      <c r="C17">
        <f>COUNTIF(Scores!$E$6:$E$710,$A17)</f>
        <v>1</v>
      </c>
      <c r="D17">
        <f>COUNTIF(Scores!$F$6:$F$710,$A17)</f>
        <v>0</v>
      </c>
      <c r="E17">
        <f>COUNTIF(Scores!$G$6:$G$710,$A17)</f>
        <v>1</v>
      </c>
      <c r="F17">
        <f>COUNTIF(Scores!H$6:H$710,$A17)</f>
        <v>0</v>
      </c>
      <c r="G17">
        <f>COUNTIF(Scores!I$6:I$710,$A17)</f>
        <v>0</v>
      </c>
      <c r="H17">
        <f>COUNTIF(Scores!J$6:J$710,$A17)</f>
        <v>0</v>
      </c>
      <c r="I17">
        <f>COUNTIF(Scores!K$6:K$710,$A17)</f>
        <v>0</v>
      </c>
      <c r="J17">
        <f>COUNTIF(Scores!L$6:L$710,$A17)</f>
        <v>0</v>
      </c>
      <c r="K17">
        <f>COUNTIF(Scores!M$6:M$710,$A17)</f>
        <v>0</v>
      </c>
      <c r="L17">
        <f>COUNTIF(Scores!N$6:N$710,$A17)</f>
        <v>1</v>
      </c>
      <c r="M17">
        <f>COUNTIF(Scores!O$6:O$710,$A17)</f>
        <v>0</v>
      </c>
      <c r="N17">
        <f>COUNTIF(Scores!P$6:P$710,$A17)</f>
        <v>1</v>
      </c>
      <c r="O17">
        <f>COUNTIF(Scores!Q$6:Q$710,$A17)</f>
        <v>0</v>
      </c>
      <c r="P17">
        <f>COUNTIF(Scores!R$6:R$710,$A17)</f>
        <v>0</v>
      </c>
      <c r="Q17">
        <f>COUNTIF(Scores!S$6:S$710,$A17)</f>
        <v>0</v>
      </c>
      <c r="R17">
        <f>COUNTIF(Scores!T$6:T$710,$A17)</f>
        <v>0</v>
      </c>
      <c r="S17">
        <f>COUNTIF(Scores!U$6:U$710,$A17)</f>
        <v>0</v>
      </c>
      <c r="T17">
        <f>COUNTIF(Scores!V$6:V$710,$A17)</f>
        <v>0</v>
      </c>
      <c r="U17">
        <f>COUNTIF(Scores!W$6:W$710,$A17)</f>
        <v>0</v>
      </c>
    </row>
    <row r="18" spans="1:21">
      <c r="A18">
        <v>17</v>
      </c>
      <c r="B18">
        <f>COUNTIF(Scores!$D$6:$D$710,$A18)</f>
        <v>1</v>
      </c>
      <c r="C18">
        <f>COUNTIF(Scores!$E$6:$E$710,$A18)</f>
        <v>0</v>
      </c>
      <c r="D18">
        <f>COUNTIF(Scores!$F$6:$F$710,$A18)</f>
        <v>0</v>
      </c>
      <c r="E18">
        <f>COUNTIF(Scores!$G$6:$G$710,$A18)</f>
        <v>0</v>
      </c>
      <c r="F18">
        <f>COUNTIF(Scores!H$6:H$710,$A18)</f>
        <v>0</v>
      </c>
      <c r="G18">
        <f>COUNTIF(Scores!I$6:I$710,$A18)</f>
        <v>1</v>
      </c>
      <c r="H18">
        <f>COUNTIF(Scores!J$6:J$710,$A18)</f>
        <v>1</v>
      </c>
      <c r="I18">
        <f>COUNTIF(Scores!K$6:K$710,$A18)</f>
        <v>0</v>
      </c>
      <c r="J18">
        <f>COUNTIF(Scores!L$6:L$710,$A18)</f>
        <v>0</v>
      </c>
      <c r="K18">
        <f>COUNTIF(Scores!M$6:M$710,$A18)</f>
        <v>2</v>
      </c>
      <c r="L18">
        <f>COUNTIF(Scores!N$6:N$710,$A18)</f>
        <v>0</v>
      </c>
      <c r="M18">
        <f>COUNTIF(Scores!O$6:O$710,$A18)</f>
        <v>1</v>
      </c>
      <c r="N18">
        <f>COUNTIF(Scores!P$6:P$710,$A18)</f>
        <v>0</v>
      </c>
      <c r="O18">
        <f>COUNTIF(Scores!Q$6:Q$710,$A18)</f>
        <v>0</v>
      </c>
      <c r="P18">
        <f>COUNTIF(Scores!R$6:R$710,$A18)</f>
        <v>0</v>
      </c>
      <c r="Q18">
        <f>COUNTIF(Scores!S$6:S$710,$A18)</f>
        <v>0</v>
      </c>
      <c r="R18">
        <f>COUNTIF(Scores!T$6:T$710,$A18)</f>
        <v>0</v>
      </c>
      <c r="S18">
        <f>COUNTIF(Scores!U$6:U$710,$A18)</f>
        <v>0</v>
      </c>
      <c r="T18">
        <f>COUNTIF(Scores!V$6:V$710,$A18)</f>
        <v>0</v>
      </c>
      <c r="U18">
        <f>COUNTIF(Scores!W$6:W$710,$A18)</f>
        <v>0</v>
      </c>
    </row>
    <row r="19" spans="1:21">
      <c r="A19">
        <v>18</v>
      </c>
      <c r="B19">
        <f>COUNTIF(Scores!$D$6:$D$710,$A19)</f>
        <v>0</v>
      </c>
      <c r="C19">
        <f>COUNTIF(Scores!$E$6:$E$710,$A19)</f>
        <v>1</v>
      </c>
      <c r="D19">
        <f>COUNTIF(Scores!$F$6:$F$710,$A19)</f>
        <v>2</v>
      </c>
      <c r="E19">
        <f>COUNTIF(Scores!$G$6:$G$710,$A19)</f>
        <v>0</v>
      </c>
      <c r="F19">
        <f>COUNTIF(Scores!H$6:H$710,$A19)</f>
        <v>0</v>
      </c>
      <c r="G19">
        <f>COUNTIF(Scores!I$6:I$710,$A19)</f>
        <v>0</v>
      </c>
      <c r="H19">
        <f>COUNTIF(Scores!J$6:J$710,$A19)</f>
        <v>0</v>
      </c>
      <c r="I19">
        <f>COUNTIF(Scores!K$6:K$710,$A19)</f>
        <v>2</v>
      </c>
      <c r="J19">
        <f>COUNTIF(Scores!L$6:L$710,$A19)</f>
        <v>1</v>
      </c>
      <c r="K19">
        <f>COUNTIF(Scores!M$6:M$710,$A19)</f>
        <v>1</v>
      </c>
      <c r="L19">
        <f>COUNTIF(Scores!N$6:N$710,$A19)</f>
        <v>1</v>
      </c>
      <c r="M19">
        <f>COUNTIF(Scores!O$6:O$710,$A19)</f>
        <v>1</v>
      </c>
      <c r="N19">
        <f>COUNTIF(Scores!P$6:P$710,$A19)</f>
        <v>1</v>
      </c>
      <c r="O19">
        <f>COUNTIF(Scores!Q$6:Q$710,$A19)</f>
        <v>0</v>
      </c>
      <c r="P19">
        <f>COUNTIF(Scores!R$6:R$710,$A19)</f>
        <v>0</v>
      </c>
      <c r="Q19">
        <f>COUNTIF(Scores!S$6:S$710,$A19)</f>
        <v>0</v>
      </c>
      <c r="R19">
        <f>COUNTIF(Scores!T$6:T$710,$A19)</f>
        <v>0</v>
      </c>
      <c r="S19">
        <f>COUNTIF(Scores!U$6:U$710,$A19)</f>
        <v>0</v>
      </c>
      <c r="T19">
        <f>COUNTIF(Scores!V$6:V$710,$A19)</f>
        <v>0</v>
      </c>
      <c r="U19">
        <f>COUNTIF(Scores!W$6:W$710,$A19)</f>
        <v>0</v>
      </c>
    </row>
    <row r="20" spans="1:21">
      <c r="A20">
        <v>19</v>
      </c>
      <c r="B20">
        <f>COUNTIF(Scores!$D$6:$D$710,$A20)</f>
        <v>0</v>
      </c>
      <c r="C20">
        <f>COUNTIF(Scores!$E$6:$E$710,$A20)</f>
        <v>1</v>
      </c>
      <c r="D20">
        <f>COUNTIF(Scores!$F$6:$F$710,$A20)</f>
        <v>1</v>
      </c>
      <c r="E20">
        <f>COUNTIF(Scores!$G$6:$G$710,$A20)</f>
        <v>1</v>
      </c>
      <c r="F20">
        <f>COUNTIF(Scores!H$6:H$710,$A20)</f>
        <v>0</v>
      </c>
      <c r="G20">
        <f>COUNTIF(Scores!I$6:I$710,$A20)</f>
        <v>0</v>
      </c>
      <c r="H20">
        <f>COUNTIF(Scores!J$6:J$710,$A20)</f>
        <v>0</v>
      </c>
      <c r="I20">
        <f>COUNTIF(Scores!K$6:K$710,$A20)</f>
        <v>0</v>
      </c>
      <c r="J20">
        <f>COUNTIF(Scores!L$6:L$710,$A20)</f>
        <v>0</v>
      </c>
      <c r="K20">
        <f>COUNTIF(Scores!M$6:M$710,$A20)</f>
        <v>2</v>
      </c>
      <c r="L20">
        <f>COUNTIF(Scores!N$6:N$710,$A20)</f>
        <v>0</v>
      </c>
      <c r="M20">
        <f>COUNTIF(Scores!O$6:O$710,$A20)</f>
        <v>0</v>
      </c>
      <c r="N20">
        <f>COUNTIF(Scores!P$6:P$710,$A20)</f>
        <v>0</v>
      </c>
      <c r="O20">
        <f>COUNTIF(Scores!Q$6:Q$710,$A20)</f>
        <v>0</v>
      </c>
      <c r="P20">
        <f>COUNTIF(Scores!R$6:R$710,$A20)</f>
        <v>0</v>
      </c>
      <c r="Q20">
        <f>COUNTIF(Scores!S$6:S$710,$A20)</f>
        <v>0</v>
      </c>
      <c r="R20">
        <f>COUNTIF(Scores!T$6:T$710,$A20)</f>
        <v>0</v>
      </c>
      <c r="S20">
        <f>COUNTIF(Scores!U$6:U$710,$A20)</f>
        <v>0</v>
      </c>
      <c r="T20">
        <f>COUNTIF(Scores!V$6:V$710,$A20)</f>
        <v>0</v>
      </c>
      <c r="U20">
        <f>COUNTIF(Scores!W$6:W$710,$A20)</f>
        <v>0</v>
      </c>
    </row>
    <row r="21" spans="1:21">
      <c r="A21">
        <v>20</v>
      </c>
      <c r="B21">
        <f>COUNTIF(Scores!$D$6:$D$710,$A21)</f>
        <v>0</v>
      </c>
      <c r="C21">
        <f>COUNTIF(Scores!$E$6:$E$710,$A21)</f>
        <v>2</v>
      </c>
      <c r="D21">
        <f>COUNTIF(Scores!$F$6:$F$710,$A21)</f>
        <v>1</v>
      </c>
      <c r="E21">
        <f>COUNTIF(Scores!$G$6:$G$710,$A21)</f>
        <v>3</v>
      </c>
      <c r="F21">
        <f>COUNTIF(Scores!H$6:H$710,$A21)</f>
        <v>0</v>
      </c>
      <c r="G21">
        <f>COUNTIF(Scores!I$6:I$710,$A21)</f>
        <v>0</v>
      </c>
      <c r="H21">
        <f>COUNTIF(Scores!J$6:J$710,$A21)</f>
        <v>1</v>
      </c>
      <c r="I21">
        <f>COUNTIF(Scores!K$6:K$710,$A21)</f>
        <v>0</v>
      </c>
      <c r="J21">
        <f>COUNTIF(Scores!L$6:L$710,$A21)</f>
        <v>0</v>
      </c>
      <c r="K21">
        <f>COUNTIF(Scores!M$6:M$710,$A21)</f>
        <v>0</v>
      </c>
      <c r="L21">
        <f>COUNTIF(Scores!N$6:N$710,$A21)</f>
        <v>0</v>
      </c>
      <c r="M21">
        <f>COUNTIF(Scores!O$6:O$710,$A21)</f>
        <v>3</v>
      </c>
      <c r="N21">
        <f>COUNTIF(Scores!P$6:P$710,$A21)</f>
        <v>1</v>
      </c>
      <c r="O21">
        <f>COUNTIF(Scores!Q$6:Q$710,$A21)</f>
        <v>0</v>
      </c>
      <c r="P21">
        <f>COUNTIF(Scores!R$6:R$710,$A21)</f>
        <v>0</v>
      </c>
      <c r="Q21">
        <f>COUNTIF(Scores!S$6:S$710,$A21)</f>
        <v>0</v>
      </c>
      <c r="R21">
        <f>COUNTIF(Scores!T$6:T$710,$A21)</f>
        <v>0</v>
      </c>
      <c r="S21">
        <f>COUNTIF(Scores!U$6:U$710,$A21)</f>
        <v>0</v>
      </c>
      <c r="T21">
        <f>COUNTIF(Scores!V$6:V$710,$A21)</f>
        <v>0</v>
      </c>
      <c r="U21">
        <f>COUNTIF(Scores!W$6:W$710,$A21)</f>
        <v>0</v>
      </c>
    </row>
    <row r="22" spans="1:21">
      <c r="A22">
        <v>21</v>
      </c>
      <c r="B22">
        <f>COUNTIF(Scores!$D$6:$D$710,$A22)</f>
        <v>1</v>
      </c>
      <c r="C22">
        <f>COUNTIF(Scores!$E$6:$E$710,$A22)</f>
        <v>0</v>
      </c>
      <c r="D22">
        <f>COUNTIF(Scores!$F$6:$F$710,$A22)</f>
        <v>2</v>
      </c>
      <c r="E22">
        <f>COUNTIF(Scores!$G$6:$G$710,$A22)</f>
        <v>0</v>
      </c>
      <c r="F22">
        <f>COUNTIF(Scores!H$6:H$710,$A22)</f>
        <v>0</v>
      </c>
      <c r="G22">
        <f>COUNTIF(Scores!I$6:I$710,$A22)</f>
        <v>0</v>
      </c>
      <c r="H22">
        <f>COUNTIF(Scores!J$6:J$710,$A22)</f>
        <v>2</v>
      </c>
      <c r="I22">
        <f>COUNTIF(Scores!K$6:K$710,$A22)</f>
        <v>0</v>
      </c>
      <c r="J22">
        <f>COUNTIF(Scores!L$6:L$710,$A22)</f>
        <v>0</v>
      </c>
      <c r="K22">
        <f>COUNTIF(Scores!M$6:M$710,$A22)</f>
        <v>1</v>
      </c>
      <c r="L22">
        <f>COUNTIF(Scores!N$6:N$710,$A22)</f>
        <v>0</v>
      </c>
      <c r="M22">
        <f>COUNTIF(Scores!O$6:O$710,$A22)</f>
        <v>0</v>
      </c>
      <c r="N22">
        <f>COUNTIF(Scores!P$6:P$710,$A22)</f>
        <v>0</v>
      </c>
      <c r="O22">
        <f>COUNTIF(Scores!Q$6:Q$710,$A22)</f>
        <v>0</v>
      </c>
      <c r="P22">
        <f>COUNTIF(Scores!R$6:R$710,$A22)</f>
        <v>0</v>
      </c>
      <c r="Q22">
        <f>COUNTIF(Scores!S$6:S$710,$A22)</f>
        <v>0</v>
      </c>
      <c r="R22">
        <f>COUNTIF(Scores!T$6:T$710,$A22)</f>
        <v>0</v>
      </c>
      <c r="S22">
        <f>COUNTIF(Scores!U$6:U$710,$A22)</f>
        <v>0</v>
      </c>
      <c r="T22">
        <f>COUNTIF(Scores!V$6:V$710,$A22)</f>
        <v>1</v>
      </c>
      <c r="U22">
        <f>COUNTIF(Scores!W$6:W$710,$A22)</f>
        <v>1</v>
      </c>
    </row>
    <row r="23" spans="1:21">
      <c r="A23">
        <v>22</v>
      </c>
      <c r="B23">
        <f>COUNTIF(Scores!$D$6:$D$710,$A23)</f>
        <v>1</v>
      </c>
      <c r="C23">
        <f>COUNTIF(Scores!$E$6:$E$710,$A23)</f>
        <v>1</v>
      </c>
      <c r="D23">
        <f>COUNTIF(Scores!$F$6:$F$710,$A23)</f>
        <v>0</v>
      </c>
      <c r="E23">
        <f>COUNTIF(Scores!$G$6:$G$710,$A23)</f>
        <v>0</v>
      </c>
      <c r="F23">
        <f>COUNTIF(Scores!H$6:H$710,$A23)</f>
        <v>1</v>
      </c>
      <c r="G23">
        <f>COUNTIF(Scores!I$6:I$710,$A23)</f>
        <v>1</v>
      </c>
      <c r="H23">
        <f>COUNTIF(Scores!J$6:J$710,$A23)</f>
        <v>0</v>
      </c>
      <c r="I23">
        <f>COUNTIF(Scores!K$6:K$710,$A23)</f>
        <v>0</v>
      </c>
      <c r="J23">
        <f>COUNTIF(Scores!L$6:L$710,$A23)</f>
        <v>1</v>
      </c>
      <c r="K23">
        <f>COUNTIF(Scores!M$6:M$710,$A23)</f>
        <v>4</v>
      </c>
      <c r="L23">
        <f>COUNTIF(Scores!N$6:N$710,$A23)</f>
        <v>1</v>
      </c>
      <c r="M23">
        <f>COUNTIF(Scores!O$6:O$710,$A23)</f>
        <v>1</v>
      </c>
      <c r="N23">
        <f>COUNTIF(Scores!P$6:P$710,$A23)</f>
        <v>1</v>
      </c>
      <c r="O23">
        <f>COUNTIF(Scores!Q$6:Q$710,$A23)</f>
        <v>0</v>
      </c>
      <c r="P23">
        <f>COUNTIF(Scores!R$6:R$710,$A23)</f>
        <v>0</v>
      </c>
      <c r="Q23">
        <f>COUNTIF(Scores!S$6:S$710,$A23)</f>
        <v>0</v>
      </c>
      <c r="R23">
        <f>COUNTIF(Scores!T$6:T$710,$A23)</f>
        <v>0</v>
      </c>
      <c r="S23">
        <f>COUNTIF(Scores!U$6:U$710,$A23)</f>
        <v>0</v>
      </c>
      <c r="T23">
        <f>COUNTIF(Scores!V$6:V$710,$A23)</f>
        <v>0</v>
      </c>
      <c r="U23">
        <f>COUNTIF(Scores!W$6:W$710,$A23)</f>
        <v>0</v>
      </c>
    </row>
    <row r="24" spans="1:21">
      <c r="A24">
        <v>23</v>
      </c>
      <c r="B24">
        <f>COUNTIF(Scores!$D$6:$D$710,$A24)</f>
        <v>1</v>
      </c>
      <c r="C24">
        <f>COUNTIF(Scores!$E$6:$E$710,$A24)</f>
        <v>4</v>
      </c>
      <c r="D24">
        <f>COUNTIF(Scores!$F$6:$F$710,$A24)</f>
        <v>0</v>
      </c>
      <c r="E24">
        <f>COUNTIF(Scores!$G$6:$G$710,$A24)</f>
        <v>0</v>
      </c>
      <c r="F24">
        <f>COUNTIF(Scores!H$6:H$710,$A24)</f>
        <v>1</v>
      </c>
      <c r="G24">
        <f>COUNTIF(Scores!I$6:I$710,$A24)</f>
        <v>2</v>
      </c>
      <c r="H24">
        <f>COUNTIF(Scores!J$6:J$710,$A24)</f>
        <v>1</v>
      </c>
      <c r="I24">
        <f>COUNTIF(Scores!K$6:K$710,$A24)</f>
        <v>1</v>
      </c>
      <c r="J24">
        <f>COUNTIF(Scores!L$6:L$710,$A24)</f>
        <v>0</v>
      </c>
      <c r="K24">
        <f>COUNTIF(Scores!M$6:M$710,$A24)</f>
        <v>2</v>
      </c>
      <c r="L24">
        <f>COUNTIF(Scores!N$6:N$710,$A24)</f>
        <v>5</v>
      </c>
      <c r="M24">
        <f>COUNTIF(Scores!O$6:O$710,$A24)</f>
        <v>4</v>
      </c>
      <c r="N24">
        <f>COUNTIF(Scores!P$6:P$710,$A24)</f>
        <v>3</v>
      </c>
      <c r="O24">
        <f>COUNTIF(Scores!Q$6:Q$710,$A24)</f>
        <v>0</v>
      </c>
      <c r="P24">
        <f>COUNTIF(Scores!R$6:R$710,$A24)</f>
        <v>0</v>
      </c>
      <c r="Q24">
        <f>COUNTIF(Scores!S$6:S$710,$A24)</f>
        <v>0</v>
      </c>
      <c r="R24">
        <f>COUNTIF(Scores!T$6:T$710,$A24)</f>
        <v>0</v>
      </c>
      <c r="S24">
        <f>COUNTIF(Scores!U$6:U$710,$A24)</f>
        <v>0</v>
      </c>
      <c r="T24">
        <f>COUNTIF(Scores!V$6:V$710,$A24)</f>
        <v>1</v>
      </c>
      <c r="U24">
        <f>COUNTIF(Scores!W$6:W$710,$A24)</f>
        <v>0</v>
      </c>
    </row>
    <row r="25" spans="1:21">
      <c r="A25">
        <v>24</v>
      </c>
      <c r="B25">
        <f>COUNTIF(Scores!$D$6:$D$710,$A25)</f>
        <v>0</v>
      </c>
      <c r="C25">
        <f>COUNTIF(Scores!$E$6:$E$710,$A25)</f>
        <v>2</v>
      </c>
      <c r="D25">
        <f>COUNTIF(Scores!$F$6:$F$710,$A25)</f>
        <v>2</v>
      </c>
      <c r="E25">
        <f>COUNTIF(Scores!$G$6:$G$710,$A25)</f>
        <v>5</v>
      </c>
      <c r="F25">
        <f>COUNTIF(Scores!H$6:H$710,$A25)</f>
        <v>2</v>
      </c>
      <c r="G25">
        <f>COUNTIF(Scores!I$6:I$710,$A25)</f>
        <v>0</v>
      </c>
      <c r="H25">
        <f>COUNTIF(Scores!J$6:J$710,$A25)</f>
        <v>1</v>
      </c>
      <c r="I25">
        <f>COUNTIF(Scores!K$6:K$710,$A25)</f>
        <v>0</v>
      </c>
      <c r="J25">
        <f>COUNTIF(Scores!L$6:L$710,$A25)</f>
        <v>1</v>
      </c>
      <c r="K25">
        <f>COUNTIF(Scores!M$6:M$710,$A25)</f>
        <v>3</v>
      </c>
      <c r="L25">
        <f>COUNTIF(Scores!N$6:N$710,$A25)</f>
        <v>3</v>
      </c>
      <c r="M25">
        <f>COUNTIF(Scores!O$6:O$710,$A25)</f>
        <v>2</v>
      </c>
      <c r="N25">
        <f>COUNTIF(Scores!P$6:P$710,$A25)</f>
        <v>3</v>
      </c>
      <c r="O25">
        <f>COUNTIF(Scores!Q$6:Q$710,$A25)</f>
        <v>2</v>
      </c>
      <c r="P25">
        <f>COUNTIF(Scores!R$6:R$710,$A25)</f>
        <v>0</v>
      </c>
      <c r="Q25">
        <f>COUNTIF(Scores!S$6:S$710,$A25)</f>
        <v>0</v>
      </c>
      <c r="R25">
        <f>COUNTIF(Scores!T$6:T$710,$A25)</f>
        <v>0</v>
      </c>
      <c r="S25">
        <f>COUNTIF(Scores!U$6:U$710,$A25)</f>
        <v>0</v>
      </c>
      <c r="T25">
        <f>COUNTIF(Scores!V$6:V$710,$A25)</f>
        <v>2</v>
      </c>
      <c r="U25">
        <f>COUNTIF(Scores!W$6:W$710,$A25)</f>
        <v>2</v>
      </c>
    </row>
    <row r="26" spans="1:21">
      <c r="A26">
        <v>25</v>
      </c>
      <c r="B26">
        <f>COUNTIF(Scores!$D$6:$D$710,$A26)</f>
        <v>5</v>
      </c>
      <c r="C26">
        <f>COUNTIF(Scores!$E$6:$E$710,$A26)</f>
        <v>6</v>
      </c>
      <c r="D26">
        <f>COUNTIF(Scores!$F$6:$F$710,$A26)</f>
        <v>4</v>
      </c>
      <c r="E26">
        <f>COUNTIF(Scores!$G$6:$G$710,$A26)</f>
        <v>3</v>
      </c>
      <c r="F26">
        <f>COUNTIF(Scores!H$6:H$710,$A26)</f>
        <v>4</v>
      </c>
      <c r="G26">
        <f>COUNTIF(Scores!I$6:I$710,$A26)</f>
        <v>0</v>
      </c>
      <c r="H26">
        <f>COUNTIF(Scores!J$6:J$710,$A26)</f>
        <v>1</v>
      </c>
      <c r="I26">
        <f>COUNTIF(Scores!K$6:K$710,$A26)</f>
        <v>1</v>
      </c>
      <c r="J26">
        <f>COUNTIF(Scores!L$6:L$710,$A26)</f>
        <v>2</v>
      </c>
      <c r="K26">
        <f>COUNTIF(Scores!M$6:M$710,$A26)</f>
        <v>5</v>
      </c>
      <c r="L26">
        <f>COUNTIF(Scores!N$6:N$710,$A26)</f>
        <v>3</v>
      </c>
      <c r="M26">
        <f>COUNTIF(Scores!O$6:O$710,$A26)</f>
        <v>4</v>
      </c>
      <c r="N26">
        <f>COUNTIF(Scores!P$6:P$710,$A26)</f>
        <v>2</v>
      </c>
      <c r="O26">
        <f>COUNTIF(Scores!Q$6:Q$710,$A26)</f>
        <v>1</v>
      </c>
      <c r="P26">
        <f>COUNTIF(Scores!R$6:R$710,$A26)</f>
        <v>0</v>
      </c>
      <c r="Q26">
        <f>COUNTIF(Scores!S$6:S$710,$A26)</f>
        <v>0</v>
      </c>
      <c r="R26">
        <f>COUNTIF(Scores!T$6:T$710,$A26)</f>
        <v>0</v>
      </c>
      <c r="S26">
        <f>COUNTIF(Scores!U$6:U$710,$A26)</f>
        <v>0</v>
      </c>
      <c r="T26">
        <f>COUNTIF(Scores!V$6:V$710,$A26)</f>
        <v>3</v>
      </c>
      <c r="U26">
        <f>COUNTIF(Scores!W$6:W$710,$A26)</f>
        <v>1</v>
      </c>
    </row>
    <row r="27" spans="1:21">
      <c r="A27">
        <v>26</v>
      </c>
      <c r="B27">
        <f>COUNTIF(Scores!$D$6:$D$710,$A27)</f>
        <v>1</v>
      </c>
      <c r="C27">
        <f>COUNTIF(Scores!$E$6:$E$710,$A27)</f>
        <v>3</v>
      </c>
      <c r="D27">
        <f>COUNTIF(Scores!$F$6:$F$710,$A27)</f>
        <v>3</v>
      </c>
      <c r="E27">
        <f>COUNTIF(Scores!$G$6:$G$710,$A27)</f>
        <v>3</v>
      </c>
      <c r="F27">
        <f>COUNTIF(Scores!H$6:H$710,$A27)</f>
        <v>3</v>
      </c>
      <c r="G27">
        <f>COUNTIF(Scores!I$6:I$710,$A27)</f>
        <v>0</v>
      </c>
      <c r="H27">
        <f>COUNTIF(Scores!J$6:J$710,$A27)</f>
        <v>0</v>
      </c>
      <c r="I27">
        <f>COUNTIF(Scores!K$6:K$710,$A27)</f>
        <v>2</v>
      </c>
      <c r="J27">
        <f>COUNTIF(Scores!L$6:L$710,$A27)</f>
        <v>0</v>
      </c>
      <c r="K27">
        <f>COUNTIF(Scores!M$6:M$710,$A27)</f>
        <v>3</v>
      </c>
      <c r="L27">
        <f>COUNTIF(Scores!N$6:N$710,$A27)</f>
        <v>3</v>
      </c>
      <c r="M27">
        <f>COUNTIF(Scores!O$6:O$710,$A27)</f>
        <v>4</v>
      </c>
      <c r="N27">
        <f>COUNTIF(Scores!P$6:P$710,$A27)</f>
        <v>2</v>
      </c>
      <c r="O27">
        <f>COUNTIF(Scores!Q$6:Q$710,$A27)</f>
        <v>0</v>
      </c>
      <c r="P27">
        <f>COUNTIF(Scores!R$6:R$710,$A27)</f>
        <v>0</v>
      </c>
      <c r="Q27">
        <f>COUNTIF(Scores!S$6:S$710,$A27)</f>
        <v>0</v>
      </c>
      <c r="R27">
        <f>COUNTIF(Scores!T$6:T$710,$A27)</f>
        <v>0</v>
      </c>
      <c r="S27">
        <f>COUNTIF(Scores!U$6:U$710,$A27)</f>
        <v>0</v>
      </c>
      <c r="T27">
        <f>COUNTIF(Scores!V$6:V$710,$A27)</f>
        <v>1</v>
      </c>
      <c r="U27">
        <f>COUNTIF(Scores!W$6:W$710,$A27)</f>
        <v>0</v>
      </c>
    </row>
    <row r="28" spans="1:21">
      <c r="A28">
        <v>27</v>
      </c>
      <c r="B28">
        <f>COUNTIF(Scores!$D$6:$D$710,$A28)</f>
        <v>4</v>
      </c>
      <c r="C28">
        <f>COUNTIF(Scores!$E$6:$E$710,$A28)</f>
        <v>7</v>
      </c>
      <c r="D28">
        <f>COUNTIF(Scores!$F$6:$F$710,$A28)</f>
        <v>2</v>
      </c>
      <c r="E28">
        <f>COUNTIF(Scores!$G$6:$G$710,$A28)</f>
        <v>5</v>
      </c>
      <c r="F28">
        <f>COUNTIF(Scores!H$6:H$710,$A28)</f>
        <v>1</v>
      </c>
      <c r="G28">
        <f>COUNTIF(Scores!I$6:I$710,$A28)</f>
        <v>0</v>
      </c>
      <c r="H28">
        <f>COUNTIF(Scores!J$6:J$710,$A28)</f>
        <v>2</v>
      </c>
      <c r="I28">
        <f>COUNTIF(Scores!K$6:K$710,$A28)</f>
        <v>1</v>
      </c>
      <c r="J28">
        <f>COUNTIF(Scores!L$6:L$710,$A28)</f>
        <v>3</v>
      </c>
      <c r="K28">
        <f>COUNTIF(Scores!M$6:M$710,$A28)</f>
        <v>3</v>
      </c>
      <c r="L28">
        <f>COUNTIF(Scores!N$6:N$710,$A28)</f>
        <v>2</v>
      </c>
      <c r="M28">
        <f>COUNTIF(Scores!O$6:O$710,$A28)</f>
        <v>0</v>
      </c>
      <c r="N28">
        <f>COUNTIF(Scores!P$6:P$710,$A28)</f>
        <v>8</v>
      </c>
      <c r="O28">
        <f>COUNTIF(Scores!Q$6:Q$710,$A28)</f>
        <v>0</v>
      </c>
      <c r="P28">
        <f>COUNTIF(Scores!R$6:R$710,$A28)</f>
        <v>0</v>
      </c>
      <c r="Q28">
        <f>COUNTIF(Scores!S$6:S$710,$A28)</f>
        <v>0</v>
      </c>
      <c r="R28">
        <f>COUNTIF(Scores!T$6:T$710,$A28)</f>
        <v>0</v>
      </c>
      <c r="S28">
        <f>COUNTIF(Scores!U$6:U$710,$A28)</f>
        <v>0</v>
      </c>
      <c r="T28">
        <f>COUNTIF(Scores!V$6:V$710,$A28)</f>
        <v>2</v>
      </c>
      <c r="U28">
        <f>COUNTIF(Scores!W$6:W$710,$A28)</f>
        <v>0</v>
      </c>
    </row>
    <row r="29" spans="1:21">
      <c r="A29">
        <v>28</v>
      </c>
      <c r="B29">
        <f>COUNTIF(Scores!$D$6:$D$710,$A29)</f>
        <v>3</v>
      </c>
      <c r="C29">
        <f>COUNTIF(Scores!$E$6:$E$710,$A29)</f>
        <v>2</v>
      </c>
      <c r="D29">
        <f>COUNTIF(Scores!$F$6:$F$710,$A29)</f>
        <v>6</v>
      </c>
      <c r="E29">
        <f>COUNTIF(Scores!$G$6:$G$710,$A29)</f>
        <v>4</v>
      </c>
      <c r="F29">
        <f>COUNTIF(Scores!H$6:H$710,$A29)</f>
        <v>0</v>
      </c>
      <c r="G29">
        <f>COUNTIF(Scores!I$6:I$710,$A29)</f>
        <v>0</v>
      </c>
      <c r="H29">
        <f>COUNTIF(Scores!J$6:J$710,$A29)</f>
        <v>3</v>
      </c>
      <c r="I29">
        <f>COUNTIF(Scores!K$6:K$710,$A29)</f>
        <v>2</v>
      </c>
      <c r="J29">
        <f>COUNTIF(Scores!L$6:L$710,$A29)</f>
        <v>3</v>
      </c>
      <c r="K29">
        <f>COUNTIF(Scores!M$6:M$710,$A29)</f>
        <v>7</v>
      </c>
      <c r="L29">
        <f>COUNTIF(Scores!N$6:N$710,$A29)</f>
        <v>5</v>
      </c>
      <c r="M29">
        <f>COUNTIF(Scores!O$6:O$710,$A29)</f>
        <v>5</v>
      </c>
      <c r="N29">
        <f>COUNTIF(Scores!P$6:P$710,$A29)</f>
        <v>4</v>
      </c>
      <c r="O29">
        <f>COUNTIF(Scores!Q$6:Q$710,$A29)</f>
        <v>5</v>
      </c>
      <c r="P29">
        <f>COUNTIF(Scores!R$6:R$710,$A29)</f>
        <v>0</v>
      </c>
      <c r="Q29">
        <f>COUNTIF(Scores!S$6:S$710,$A29)</f>
        <v>0</v>
      </c>
      <c r="R29">
        <f>COUNTIF(Scores!T$6:T$710,$A29)</f>
        <v>0</v>
      </c>
      <c r="S29">
        <f>COUNTIF(Scores!U$6:U$710,$A29)</f>
        <v>0</v>
      </c>
      <c r="T29">
        <f>COUNTIF(Scores!V$6:V$710,$A29)</f>
        <v>1</v>
      </c>
      <c r="U29">
        <f>COUNTIF(Scores!W$6:W$710,$A29)</f>
        <v>1</v>
      </c>
    </row>
    <row r="30" spans="1:21">
      <c r="A30">
        <v>29</v>
      </c>
      <c r="B30">
        <f>COUNTIF(Scores!$D$6:$D$710,$A30)</f>
        <v>1</v>
      </c>
      <c r="C30">
        <f>COUNTIF(Scores!$E$6:$E$710,$A30)</f>
        <v>3</v>
      </c>
      <c r="D30">
        <f>COUNTIF(Scores!$F$6:$F$710,$A30)</f>
        <v>4</v>
      </c>
      <c r="E30">
        <f>COUNTIF(Scores!$G$6:$G$710,$A30)</f>
        <v>3</v>
      </c>
      <c r="F30">
        <f>COUNTIF(Scores!H$6:H$710,$A30)</f>
        <v>1</v>
      </c>
      <c r="G30">
        <f>COUNTIF(Scores!I$6:I$710,$A30)</f>
        <v>2</v>
      </c>
      <c r="H30">
        <f>COUNTIF(Scores!J$6:J$710,$A30)</f>
        <v>3</v>
      </c>
      <c r="I30">
        <f>COUNTIF(Scores!K$6:K$710,$A30)</f>
        <v>2</v>
      </c>
      <c r="J30">
        <f>COUNTIF(Scores!L$6:L$710,$A30)</f>
        <v>0</v>
      </c>
      <c r="K30">
        <f>COUNTIF(Scores!M$6:M$710,$A30)</f>
        <v>4</v>
      </c>
      <c r="L30">
        <f>COUNTIF(Scores!N$6:N$710,$A30)</f>
        <v>3</v>
      </c>
      <c r="M30">
        <f>COUNTIF(Scores!O$6:O$710,$A30)</f>
        <v>9</v>
      </c>
      <c r="N30">
        <f>COUNTIF(Scores!P$6:P$710,$A30)</f>
        <v>6</v>
      </c>
      <c r="O30">
        <f>COUNTIF(Scores!Q$6:Q$710,$A30)</f>
        <v>2</v>
      </c>
      <c r="P30">
        <f>COUNTIF(Scores!R$6:R$710,$A30)</f>
        <v>0</v>
      </c>
      <c r="Q30">
        <f>COUNTIF(Scores!S$6:S$710,$A30)</f>
        <v>0</v>
      </c>
      <c r="R30">
        <f>COUNTIF(Scores!T$6:T$710,$A30)</f>
        <v>0</v>
      </c>
      <c r="S30">
        <f>COUNTIF(Scores!U$6:U$710,$A30)</f>
        <v>0</v>
      </c>
      <c r="T30">
        <f>COUNTIF(Scores!V$6:V$710,$A30)</f>
        <v>8</v>
      </c>
      <c r="U30">
        <f>COUNTIF(Scores!W$6:W$710,$A30)</f>
        <v>2</v>
      </c>
    </row>
    <row r="31" spans="1:21">
      <c r="A31">
        <v>30</v>
      </c>
      <c r="B31">
        <f>COUNTIF(Scores!$D$6:$D$710,$A31)</f>
        <v>2</v>
      </c>
      <c r="C31">
        <f>COUNTIF(Scores!$E$6:$E$710,$A31)</f>
        <v>6</v>
      </c>
      <c r="D31">
        <f>COUNTIF(Scores!$F$6:$F$710,$A31)</f>
        <v>9</v>
      </c>
      <c r="E31">
        <f>COUNTIF(Scores!$G$6:$G$710,$A31)</f>
        <v>10</v>
      </c>
      <c r="F31">
        <f>COUNTIF(Scores!H$6:H$710,$A31)</f>
        <v>2</v>
      </c>
      <c r="G31">
        <f>COUNTIF(Scores!I$6:I$710,$A31)</f>
        <v>3</v>
      </c>
      <c r="H31">
        <f>COUNTIF(Scores!J$6:J$710,$A31)</f>
        <v>1</v>
      </c>
      <c r="I31">
        <f>COUNTIF(Scores!K$6:K$710,$A31)</f>
        <v>2</v>
      </c>
      <c r="J31">
        <f>COUNTIF(Scores!L$6:L$710,$A31)</f>
        <v>3</v>
      </c>
      <c r="K31">
        <f>COUNTIF(Scores!M$6:M$710,$A31)</f>
        <v>9</v>
      </c>
      <c r="L31">
        <f>COUNTIF(Scores!N$6:N$710,$A31)</f>
        <v>5</v>
      </c>
      <c r="M31">
        <f>COUNTIF(Scores!O$6:O$710,$A31)</f>
        <v>6</v>
      </c>
      <c r="N31">
        <f>COUNTIF(Scores!P$6:P$710,$A31)</f>
        <v>5</v>
      </c>
      <c r="O31">
        <f>COUNTIF(Scores!Q$6:Q$710,$A31)</f>
        <v>3</v>
      </c>
      <c r="P31">
        <f>COUNTIF(Scores!R$6:R$710,$A31)</f>
        <v>0</v>
      </c>
      <c r="Q31">
        <f>COUNTIF(Scores!S$6:S$710,$A31)</f>
        <v>0</v>
      </c>
      <c r="R31">
        <f>COUNTIF(Scores!T$6:T$710,$A31)</f>
        <v>0</v>
      </c>
      <c r="S31">
        <f>COUNTIF(Scores!U$6:U$710,$A31)</f>
        <v>0</v>
      </c>
      <c r="T31">
        <f>COUNTIF(Scores!V$6:V$710,$A31)</f>
        <v>1</v>
      </c>
      <c r="U31">
        <f>COUNTIF(Scores!W$6:W$710,$A31)</f>
        <v>0</v>
      </c>
    </row>
    <row r="32" spans="1:21">
      <c r="A32">
        <v>31</v>
      </c>
      <c r="B32">
        <f>COUNTIF(Scores!$D$6:$D$710,$A32)</f>
        <v>3</v>
      </c>
      <c r="C32">
        <f>COUNTIF(Scores!$E$6:$E$710,$A32)</f>
        <v>9</v>
      </c>
      <c r="D32">
        <f>COUNTIF(Scores!$F$6:$F$710,$A32)</f>
        <v>5</v>
      </c>
      <c r="E32">
        <f>COUNTIF(Scores!$G$6:$G$710,$A32)</f>
        <v>9</v>
      </c>
      <c r="F32">
        <f>COUNTIF(Scores!H$6:H$710,$A32)</f>
        <v>4</v>
      </c>
      <c r="G32">
        <f>COUNTIF(Scores!I$6:I$710,$A32)</f>
        <v>2</v>
      </c>
      <c r="H32">
        <f>COUNTIF(Scores!J$6:J$710,$A32)</f>
        <v>2</v>
      </c>
      <c r="I32">
        <f>COUNTIF(Scores!K$6:K$710,$A32)</f>
        <v>2</v>
      </c>
      <c r="J32">
        <f>COUNTIF(Scores!L$6:L$710,$A32)</f>
        <v>1</v>
      </c>
      <c r="K32">
        <f>COUNTIF(Scores!M$6:M$710,$A32)</f>
        <v>10</v>
      </c>
      <c r="L32">
        <f>COUNTIF(Scores!N$6:N$710,$A32)</f>
        <v>9</v>
      </c>
      <c r="M32">
        <f>COUNTIF(Scores!O$6:O$710,$A32)</f>
        <v>8</v>
      </c>
      <c r="N32">
        <f>COUNTIF(Scores!P$6:P$710,$A32)</f>
        <v>5</v>
      </c>
      <c r="O32">
        <f>COUNTIF(Scores!Q$6:Q$710,$A32)</f>
        <v>3</v>
      </c>
      <c r="P32">
        <f>COUNTIF(Scores!R$6:R$710,$A32)</f>
        <v>0</v>
      </c>
      <c r="Q32">
        <f>COUNTIF(Scores!S$6:S$710,$A32)</f>
        <v>0</v>
      </c>
      <c r="R32">
        <f>COUNTIF(Scores!T$6:T$710,$A32)</f>
        <v>0</v>
      </c>
      <c r="S32">
        <f>COUNTIF(Scores!U$6:U$710,$A32)</f>
        <v>0</v>
      </c>
      <c r="T32">
        <f>COUNTIF(Scores!V$6:V$710,$A32)</f>
        <v>6</v>
      </c>
      <c r="U32">
        <f>COUNTIF(Scores!W$6:W$710,$A32)</f>
        <v>1</v>
      </c>
    </row>
    <row r="33" spans="1:21">
      <c r="A33">
        <v>32</v>
      </c>
      <c r="B33">
        <f>COUNTIF(Scores!$D$6:$D$710,$A33)</f>
        <v>3</v>
      </c>
      <c r="C33">
        <f>COUNTIF(Scores!$E$6:$E$710,$A33)</f>
        <v>7</v>
      </c>
      <c r="D33">
        <f>COUNTIF(Scores!$F$6:$F$710,$A33)</f>
        <v>12</v>
      </c>
      <c r="E33">
        <f>COUNTIF(Scores!$G$6:$G$710,$A33)</f>
        <v>11</v>
      </c>
      <c r="F33">
        <f>COUNTIF(Scores!H$6:H$710,$A33)</f>
        <v>8</v>
      </c>
      <c r="G33">
        <f>COUNTIF(Scores!I$6:I$710,$A33)</f>
        <v>4</v>
      </c>
      <c r="H33">
        <f>COUNTIF(Scores!J$6:J$710,$A33)</f>
        <v>3</v>
      </c>
      <c r="I33">
        <f>COUNTIF(Scores!K$6:K$710,$A33)</f>
        <v>4</v>
      </c>
      <c r="J33">
        <f>COUNTIF(Scores!L$6:L$710,$A33)</f>
        <v>3</v>
      </c>
      <c r="K33">
        <f>COUNTIF(Scores!M$6:M$710,$A33)</f>
        <v>6</v>
      </c>
      <c r="L33">
        <f>COUNTIF(Scores!N$6:N$710,$A33)</f>
        <v>8</v>
      </c>
      <c r="M33">
        <f>COUNTIF(Scores!O$6:O$710,$A33)</f>
        <v>15</v>
      </c>
      <c r="N33">
        <f>COUNTIF(Scores!P$6:P$710,$A33)</f>
        <v>6</v>
      </c>
      <c r="O33">
        <f>COUNTIF(Scores!Q$6:Q$710,$A33)</f>
        <v>2</v>
      </c>
      <c r="P33">
        <f>COUNTIF(Scores!R$6:R$710,$A33)</f>
        <v>0</v>
      </c>
      <c r="Q33">
        <f>COUNTIF(Scores!S$6:S$710,$A33)</f>
        <v>0</v>
      </c>
      <c r="R33">
        <f>COUNTIF(Scores!T$6:T$710,$A33)</f>
        <v>0</v>
      </c>
      <c r="S33">
        <f>COUNTIF(Scores!U$6:U$710,$A33)</f>
        <v>0</v>
      </c>
      <c r="T33">
        <f>COUNTIF(Scores!V$6:V$710,$A33)</f>
        <v>4</v>
      </c>
      <c r="U33">
        <f>COUNTIF(Scores!W$6:W$710,$A33)</f>
        <v>1</v>
      </c>
    </row>
    <row r="34" spans="1:21">
      <c r="A34">
        <v>33</v>
      </c>
      <c r="B34">
        <f>COUNTIF(Scores!$D$6:$D$710,$A34)</f>
        <v>10</v>
      </c>
      <c r="C34">
        <f>COUNTIF(Scores!$E$6:$E$710,$A34)</f>
        <v>11</v>
      </c>
      <c r="D34">
        <f>COUNTIF(Scores!$F$6:$F$710,$A34)</f>
        <v>8</v>
      </c>
      <c r="E34">
        <f>COUNTIF(Scores!$G$6:$G$710,$A34)</f>
        <v>7</v>
      </c>
      <c r="F34">
        <f>COUNTIF(Scores!H$6:H$710,$A34)</f>
        <v>3</v>
      </c>
      <c r="G34">
        <f>COUNTIF(Scores!I$6:I$710,$A34)</f>
        <v>8</v>
      </c>
      <c r="H34">
        <f>COUNTIF(Scores!J$6:J$710,$A34)</f>
        <v>5</v>
      </c>
      <c r="I34">
        <f>COUNTIF(Scores!K$6:K$710,$A34)</f>
        <v>3</v>
      </c>
      <c r="J34">
        <f>COUNTIF(Scores!L$6:L$710,$A34)</f>
        <v>4</v>
      </c>
      <c r="K34">
        <f>COUNTIF(Scores!M$6:M$710,$A34)</f>
        <v>14</v>
      </c>
      <c r="L34">
        <f>COUNTIF(Scores!N$6:N$710,$A34)</f>
        <v>8</v>
      </c>
      <c r="M34">
        <f>COUNTIF(Scores!O$6:O$710,$A34)</f>
        <v>12</v>
      </c>
      <c r="N34">
        <f>COUNTIF(Scores!P$6:P$710,$A34)</f>
        <v>15</v>
      </c>
      <c r="O34">
        <f>COUNTIF(Scores!Q$6:Q$710,$A34)</f>
        <v>6</v>
      </c>
      <c r="P34">
        <f>COUNTIF(Scores!R$6:R$710,$A34)</f>
        <v>0</v>
      </c>
      <c r="Q34">
        <f>COUNTIF(Scores!S$6:S$710,$A34)</f>
        <v>0</v>
      </c>
      <c r="R34">
        <f>COUNTIF(Scores!T$6:T$710,$A34)</f>
        <v>0</v>
      </c>
      <c r="S34">
        <f>COUNTIF(Scores!U$6:U$710,$A34)</f>
        <v>0</v>
      </c>
      <c r="T34">
        <f>COUNTIF(Scores!V$6:V$710,$A34)</f>
        <v>3</v>
      </c>
      <c r="U34">
        <f>COUNTIF(Scores!W$6:W$710,$A34)</f>
        <v>2</v>
      </c>
    </row>
    <row r="35" spans="1:21">
      <c r="A35">
        <v>34</v>
      </c>
      <c r="B35">
        <f>COUNTIF(Scores!$D$6:$D$710,$A35)</f>
        <v>8</v>
      </c>
      <c r="C35">
        <f>COUNTIF(Scores!$E$6:$E$710,$A35)</f>
        <v>12</v>
      </c>
      <c r="D35">
        <f>COUNTIF(Scores!$F$6:$F$710,$A35)</f>
        <v>18</v>
      </c>
      <c r="E35">
        <f>COUNTIF(Scores!$G$6:$G$710,$A35)</f>
        <v>11</v>
      </c>
      <c r="F35">
        <f>COUNTIF(Scores!H$6:H$710,$A35)</f>
        <v>7</v>
      </c>
      <c r="G35">
        <f>COUNTIF(Scores!I$6:I$710,$A35)</f>
        <v>7</v>
      </c>
      <c r="H35">
        <f>COUNTIF(Scores!J$6:J$710,$A35)</f>
        <v>4</v>
      </c>
      <c r="I35">
        <f>COUNTIF(Scores!K$6:K$710,$A35)</f>
        <v>5</v>
      </c>
      <c r="J35">
        <f>COUNTIF(Scores!L$6:L$710,$A35)</f>
        <v>9</v>
      </c>
      <c r="K35">
        <f>COUNTIF(Scores!M$6:M$710,$A35)</f>
        <v>9</v>
      </c>
      <c r="L35">
        <f>COUNTIF(Scores!N$6:N$710,$A35)</f>
        <v>17</v>
      </c>
      <c r="M35">
        <f>COUNTIF(Scores!O$6:O$710,$A35)</f>
        <v>9</v>
      </c>
      <c r="N35">
        <f>COUNTIF(Scores!P$6:P$710,$A35)</f>
        <v>13</v>
      </c>
      <c r="O35">
        <f>COUNTIF(Scores!Q$6:Q$710,$A35)</f>
        <v>7</v>
      </c>
      <c r="P35">
        <f>COUNTIF(Scores!R$6:R$710,$A35)</f>
        <v>0</v>
      </c>
      <c r="Q35">
        <f>COUNTIF(Scores!S$6:S$710,$A35)</f>
        <v>0</v>
      </c>
      <c r="R35">
        <f>COUNTIF(Scores!T$6:T$710,$A35)</f>
        <v>0</v>
      </c>
      <c r="S35">
        <f>COUNTIF(Scores!U$6:U$710,$A35)</f>
        <v>0</v>
      </c>
      <c r="T35">
        <f>COUNTIF(Scores!V$6:V$710,$A35)</f>
        <v>7</v>
      </c>
      <c r="U35">
        <f>COUNTIF(Scores!W$6:W$710,$A35)</f>
        <v>6</v>
      </c>
    </row>
    <row r="36" spans="1:21">
      <c r="A36">
        <v>35</v>
      </c>
      <c r="B36">
        <f>COUNTIF(Scores!$D$6:$D$710,$A36)</f>
        <v>1</v>
      </c>
      <c r="C36">
        <f>COUNTIF(Scores!$E$6:$E$710,$A36)</f>
        <v>9</v>
      </c>
      <c r="D36">
        <f>COUNTIF(Scores!$F$6:$F$710,$A36)</f>
        <v>15</v>
      </c>
      <c r="E36">
        <f>COUNTIF(Scores!$G$6:$G$710,$A36)</f>
        <v>12</v>
      </c>
      <c r="F36">
        <f>COUNTIF(Scores!H$6:H$710,$A36)</f>
        <v>10</v>
      </c>
      <c r="G36">
        <f>COUNTIF(Scores!I$6:I$710,$A36)</f>
        <v>11</v>
      </c>
      <c r="H36">
        <f>COUNTIF(Scores!J$6:J$710,$A36)</f>
        <v>8</v>
      </c>
      <c r="I36">
        <f>COUNTIF(Scores!K$6:K$710,$A36)</f>
        <v>5</v>
      </c>
      <c r="J36">
        <f>COUNTIF(Scores!L$6:L$710,$A36)</f>
        <v>5</v>
      </c>
      <c r="K36">
        <f>COUNTIF(Scores!M$6:M$710,$A36)</f>
        <v>11</v>
      </c>
      <c r="L36">
        <f>COUNTIF(Scores!N$6:N$710,$A36)</f>
        <v>7</v>
      </c>
      <c r="M36">
        <f>COUNTIF(Scores!O$6:O$710,$A36)</f>
        <v>9</v>
      </c>
      <c r="N36">
        <f>COUNTIF(Scores!P$6:P$710,$A36)</f>
        <v>11</v>
      </c>
      <c r="O36">
        <f>COUNTIF(Scores!Q$6:Q$710,$A36)</f>
        <v>3</v>
      </c>
      <c r="P36">
        <f>COUNTIF(Scores!R$6:R$710,$A36)</f>
        <v>0</v>
      </c>
      <c r="Q36">
        <f>COUNTIF(Scores!S$6:S$710,$A36)</f>
        <v>0</v>
      </c>
      <c r="R36">
        <f>COUNTIF(Scores!T$6:T$710,$A36)</f>
        <v>0</v>
      </c>
      <c r="S36">
        <f>COUNTIF(Scores!U$6:U$710,$A36)</f>
        <v>0</v>
      </c>
      <c r="T36">
        <f>COUNTIF(Scores!V$6:V$710,$A36)</f>
        <v>5</v>
      </c>
      <c r="U36">
        <f>COUNTIF(Scores!W$6:W$710,$A36)</f>
        <v>1</v>
      </c>
    </row>
    <row r="37" spans="1:21">
      <c r="A37">
        <v>36</v>
      </c>
      <c r="B37">
        <f>COUNTIF(Scores!$D$6:$D$710,$A37)</f>
        <v>17</v>
      </c>
      <c r="C37">
        <f>COUNTIF(Scores!$E$6:$E$710,$A37)</f>
        <v>12</v>
      </c>
      <c r="D37">
        <f>COUNTIF(Scores!$F$6:$F$710,$A37)</f>
        <v>12</v>
      </c>
      <c r="E37">
        <f>COUNTIF(Scores!$G$6:$G$710,$A37)</f>
        <v>16</v>
      </c>
      <c r="F37">
        <f>COUNTIF(Scores!H$6:H$710,$A37)</f>
        <v>9</v>
      </c>
      <c r="G37">
        <f>COUNTIF(Scores!I$6:I$710,$A37)</f>
        <v>8</v>
      </c>
      <c r="H37">
        <f>COUNTIF(Scores!J$6:J$710,$A37)</f>
        <v>6</v>
      </c>
      <c r="I37">
        <f>COUNTIF(Scores!K$6:K$710,$A37)</f>
        <v>5</v>
      </c>
      <c r="J37">
        <f>COUNTIF(Scores!L$6:L$710,$A37)</f>
        <v>6</v>
      </c>
      <c r="K37">
        <f>COUNTIF(Scores!M$6:M$710,$A37)</f>
        <v>12</v>
      </c>
      <c r="L37">
        <f>COUNTIF(Scores!N$6:N$710,$A37)</f>
        <v>12</v>
      </c>
      <c r="M37">
        <f>COUNTIF(Scores!O$6:O$710,$A37)</f>
        <v>14</v>
      </c>
      <c r="N37">
        <f>COUNTIF(Scores!P$6:P$710,$A37)</f>
        <v>9</v>
      </c>
      <c r="O37">
        <f>COUNTIF(Scores!Q$6:Q$710,$A37)</f>
        <v>6</v>
      </c>
      <c r="P37">
        <f>COUNTIF(Scores!R$6:R$710,$A37)</f>
        <v>0</v>
      </c>
      <c r="Q37">
        <f>COUNTIF(Scores!S$6:S$710,$A37)</f>
        <v>0</v>
      </c>
      <c r="R37">
        <f>COUNTIF(Scores!T$6:T$710,$A37)</f>
        <v>0</v>
      </c>
      <c r="S37">
        <f>COUNTIF(Scores!U$6:U$710,$A37)</f>
        <v>0</v>
      </c>
      <c r="T37">
        <f>COUNTIF(Scores!V$6:V$710,$A37)</f>
        <v>11</v>
      </c>
      <c r="U37">
        <f>COUNTIF(Scores!W$6:W$710,$A37)</f>
        <v>4</v>
      </c>
    </row>
    <row r="38" spans="1:21">
      <c r="A38">
        <v>37</v>
      </c>
      <c r="B38">
        <f>COUNTIF(Scores!$D$6:$D$710,$A38)</f>
        <v>5</v>
      </c>
      <c r="C38">
        <f>COUNTIF(Scores!$E$6:$E$710,$A38)</f>
        <v>11</v>
      </c>
      <c r="D38">
        <f>COUNTIF(Scores!$F$6:$F$710,$A38)</f>
        <v>18</v>
      </c>
      <c r="E38">
        <f>COUNTIF(Scores!$G$6:$G$710,$A38)</f>
        <v>20</v>
      </c>
      <c r="F38">
        <f>COUNTIF(Scores!H$6:H$710,$A38)</f>
        <v>11</v>
      </c>
      <c r="G38">
        <f>COUNTIF(Scores!I$6:I$710,$A38)</f>
        <v>15</v>
      </c>
      <c r="H38">
        <f>COUNTIF(Scores!J$6:J$710,$A38)</f>
        <v>6</v>
      </c>
      <c r="I38">
        <f>COUNTIF(Scores!K$6:K$710,$A38)</f>
        <v>5</v>
      </c>
      <c r="J38">
        <f>COUNTIF(Scores!L$6:L$710,$A38)</f>
        <v>12</v>
      </c>
      <c r="K38">
        <f>COUNTIF(Scores!M$6:M$710,$A38)</f>
        <v>8</v>
      </c>
      <c r="L38">
        <f>COUNTIF(Scores!N$6:N$710,$A38)</f>
        <v>10</v>
      </c>
      <c r="M38">
        <f>COUNTIF(Scores!O$6:O$710,$A38)</f>
        <v>10</v>
      </c>
      <c r="N38">
        <f>COUNTIF(Scores!P$6:P$710,$A38)</f>
        <v>12</v>
      </c>
      <c r="O38">
        <f>COUNTIF(Scores!Q$6:Q$710,$A38)</f>
        <v>6</v>
      </c>
      <c r="P38">
        <f>COUNTIF(Scores!R$6:R$710,$A38)</f>
        <v>0</v>
      </c>
      <c r="Q38">
        <f>COUNTIF(Scores!S$6:S$710,$A38)</f>
        <v>0</v>
      </c>
      <c r="R38">
        <f>COUNTIF(Scores!T$6:T$710,$A38)</f>
        <v>0</v>
      </c>
      <c r="S38">
        <f>COUNTIF(Scores!U$6:U$710,$A38)</f>
        <v>0</v>
      </c>
      <c r="T38">
        <f>COUNTIF(Scores!V$6:V$710,$A38)</f>
        <v>9</v>
      </c>
      <c r="U38">
        <f>COUNTIF(Scores!W$6:W$710,$A38)</f>
        <v>6</v>
      </c>
    </row>
    <row r="39" spans="1:21">
      <c r="A39">
        <v>38</v>
      </c>
      <c r="B39">
        <f>COUNTIF(Scores!$D$6:$D$710,$A39)</f>
        <v>10</v>
      </c>
      <c r="C39">
        <f>COUNTIF(Scores!$E$6:$E$710,$A39)</f>
        <v>22</v>
      </c>
      <c r="D39">
        <f>COUNTIF(Scores!$F$6:$F$710,$A39)</f>
        <v>11</v>
      </c>
      <c r="E39">
        <f>COUNTIF(Scores!$G$6:$G$710,$A39)</f>
        <v>16</v>
      </c>
      <c r="F39">
        <f>COUNTIF(Scores!H$6:H$710,$A39)</f>
        <v>8</v>
      </c>
      <c r="G39">
        <f>COUNTIF(Scores!I$6:I$710,$A39)</f>
        <v>11</v>
      </c>
      <c r="H39">
        <f>COUNTIF(Scores!J$6:J$710,$A39)</f>
        <v>4</v>
      </c>
      <c r="I39">
        <f>COUNTIF(Scores!K$6:K$710,$A39)</f>
        <v>7</v>
      </c>
      <c r="J39">
        <f>COUNTIF(Scores!L$6:L$710,$A39)</f>
        <v>6</v>
      </c>
      <c r="K39">
        <f>COUNTIF(Scores!M$6:M$710,$A39)</f>
        <v>12</v>
      </c>
      <c r="L39">
        <f>COUNTIF(Scores!N$6:N$710,$A39)</f>
        <v>9</v>
      </c>
      <c r="M39">
        <f>COUNTIF(Scores!O$6:O$710,$A39)</f>
        <v>12</v>
      </c>
      <c r="N39">
        <f>COUNTIF(Scores!P$6:P$710,$A39)</f>
        <v>8</v>
      </c>
      <c r="O39">
        <f>COUNTIF(Scores!Q$6:Q$710,$A39)</f>
        <v>8</v>
      </c>
      <c r="P39">
        <f>COUNTIF(Scores!R$6:R$710,$A39)</f>
        <v>0</v>
      </c>
      <c r="Q39">
        <f>COUNTIF(Scores!S$6:S$710,$A39)</f>
        <v>0</v>
      </c>
      <c r="R39">
        <f>COUNTIF(Scores!T$6:T$710,$A39)</f>
        <v>0</v>
      </c>
      <c r="S39">
        <f>COUNTIF(Scores!U$6:U$710,$A39)</f>
        <v>0</v>
      </c>
      <c r="T39">
        <f>COUNTIF(Scores!V$6:V$710,$A39)</f>
        <v>10</v>
      </c>
      <c r="U39">
        <f>COUNTIF(Scores!W$6:W$710,$A39)</f>
        <v>2</v>
      </c>
    </row>
    <row r="40" spans="1:21">
      <c r="A40">
        <v>39</v>
      </c>
      <c r="B40">
        <f>COUNTIF(Scores!$D$6:$D$710,$A40)</f>
        <v>7</v>
      </c>
      <c r="C40">
        <f>COUNTIF(Scores!$E$6:$E$710,$A40)</f>
        <v>12</v>
      </c>
      <c r="D40">
        <f>COUNTIF(Scores!$F$6:$F$710,$A40)</f>
        <v>17</v>
      </c>
      <c r="E40">
        <f>COUNTIF(Scores!$G$6:$G$710,$A40)</f>
        <v>19</v>
      </c>
      <c r="F40">
        <f>COUNTIF(Scores!H$6:H$710,$A40)</f>
        <v>13</v>
      </c>
      <c r="G40">
        <f>COUNTIF(Scores!I$6:I$710,$A40)</f>
        <v>10</v>
      </c>
      <c r="H40">
        <f>COUNTIF(Scores!J$6:J$710,$A40)</f>
        <v>7</v>
      </c>
      <c r="I40">
        <f>COUNTIF(Scores!K$6:K$710,$A40)</f>
        <v>6</v>
      </c>
      <c r="J40">
        <f>COUNTIF(Scores!L$6:L$710,$A40)</f>
        <v>16</v>
      </c>
      <c r="K40">
        <f>COUNTIF(Scores!M$6:M$710,$A40)</f>
        <v>12</v>
      </c>
      <c r="L40">
        <f>COUNTIF(Scores!N$6:N$710,$A40)</f>
        <v>5</v>
      </c>
      <c r="M40">
        <f>COUNTIF(Scores!O$6:O$710,$A40)</f>
        <v>11</v>
      </c>
      <c r="N40">
        <f>COUNTIF(Scores!P$6:P$710,$A40)</f>
        <v>12</v>
      </c>
      <c r="O40">
        <f>COUNTIF(Scores!Q$6:Q$710,$A40)</f>
        <v>12</v>
      </c>
      <c r="P40">
        <f>COUNTIF(Scores!R$6:R$710,$A40)</f>
        <v>0</v>
      </c>
      <c r="Q40">
        <f>COUNTIF(Scores!S$6:S$710,$A40)</f>
        <v>0</v>
      </c>
      <c r="R40">
        <f>COUNTIF(Scores!T$6:T$710,$A40)</f>
        <v>0</v>
      </c>
      <c r="S40">
        <f>COUNTIF(Scores!U$6:U$710,$A40)</f>
        <v>0</v>
      </c>
      <c r="T40">
        <f>COUNTIF(Scores!V$6:V$710,$A40)</f>
        <v>15</v>
      </c>
      <c r="U40">
        <f>COUNTIF(Scores!W$6:W$710,$A40)</f>
        <v>6</v>
      </c>
    </row>
    <row r="41" spans="1:21">
      <c r="A41">
        <v>40</v>
      </c>
      <c r="B41">
        <f>COUNTIF(Scores!$D$6:$D$710,$A41)</f>
        <v>0</v>
      </c>
      <c r="C41">
        <f>COUNTIF(Scores!$E$6:$E$710,$A41)</f>
        <v>13</v>
      </c>
      <c r="D41">
        <f>COUNTIF(Scores!$F$6:$F$710,$A41)</f>
        <v>14</v>
      </c>
      <c r="E41">
        <f>COUNTIF(Scores!$G$6:$G$710,$A41)</f>
        <v>9</v>
      </c>
      <c r="F41">
        <f>COUNTIF(Scores!H$6:H$710,$A41)</f>
        <v>9</v>
      </c>
      <c r="G41">
        <f>COUNTIF(Scores!I$6:I$710,$A41)</f>
        <v>8</v>
      </c>
      <c r="H41">
        <f>COUNTIF(Scores!J$6:J$710,$A41)</f>
        <v>8</v>
      </c>
      <c r="I41">
        <f>COUNTIF(Scores!K$6:K$710,$A41)</f>
        <v>7</v>
      </c>
      <c r="J41">
        <f>COUNTIF(Scores!L$6:L$710,$A41)</f>
        <v>8</v>
      </c>
      <c r="K41">
        <f>COUNTIF(Scores!M$6:M$710,$A41)</f>
        <v>11</v>
      </c>
      <c r="L41">
        <f>COUNTIF(Scores!N$6:N$710,$A41)</f>
        <v>6</v>
      </c>
      <c r="M41">
        <f>COUNTIF(Scores!O$6:O$710,$A41)</f>
        <v>11</v>
      </c>
      <c r="N41">
        <f>COUNTIF(Scores!P$6:P$710,$A41)</f>
        <v>5</v>
      </c>
      <c r="O41">
        <f>COUNTIF(Scores!Q$6:Q$710,$A41)</f>
        <v>8</v>
      </c>
      <c r="P41">
        <f>COUNTIF(Scores!R$6:R$710,$A41)</f>
        <v>0</v>
      </c>
      <c r="Q41">
        <f>COUNTIF(Scores!S$6:S$710,$A41)</f>
        <v>0</v>
      </c>
      <c r="R41">
        <f>COUNTIF(Scores!T$6:T$710,$A41)</f>
        <v>0</v>
      </c>
      <c r="S41">
        <f>COUNTIF(Scores!U$6:U$710,$A41)</f>
        <v>0</v>
      </c>
      <c r="T41">
        <f>COUNTIF(Scores!V$6:V$710,$A41)</f>
        <v>14</v>
      </c>
      <c r="U41">
        <f>COUNTIF(Scores!W$6:W$710,$A41)</f>
        <v>4</v>
      </c>
    </row>
    <row r="42" spans="1:21">
      <c r="A42">
        <v>41</v>
      </c>
      <c r="B42">
        <f>COUNTIF(Scores!$D$6:$D$710,$A42)</f>
        <v>16</v>
      </c>
      <c r="C42">
        <f>COUNTIF(Scores!$E$6:$E$710,$A42)</f>
        <v>13</v>
      </c>
      <c r="D42">
        <f>COUNTIF(Scores!$F$6:$F$710,$A42)</f>
        <v>15</v>
      </c>
      <c r="E42">
        <f>COUNTIF(Scores!$G$6:$G$710,$A42)</f>
        <v>19</v>
      </c>
      <c r="F42">
        <f>COUNTIF(Scores!H$6:H$710,$A42)</f>
        <v>13</v>
      </c>
      <c r="G42">
        <f>COUNTIF(Scores!I$6:I$710,$A42)</f>
        <v>11</v>
      </c>
      <c r="H42">
        <f>COUNTIF(Scores!J$6:J$710,$A42)</f>
        <v>2</v>
      </c>
      <c r="I42">
        <f>COUNTIF(Scores!K$6:K$710,$A42)</f>
        <v>2</v>
      </c>
      <c r="J42">
        <f>COUNTIF(Scores!L$6:L$710,$A42)</f>
        <v>11</v>
      </c>
      <c r="K42">
        <f>COUNTIF(Scores!M$6:M$710,$A42)</f>
        <v>12</v>
      </c>
      <c r="L42">
        <f>COUNTIF(Scores!N$6:N$710,$A42)</f>
        <v>11</v>
      </c>
      <c r="M42">
        <f>COUNTIF(Scores!O$6:O$710,$A42)</f>
        <v>11</v>
      </c>
      <c r="N42">
        <f>COUNTIF(Scores!P$6:P$710,$A42)</f>
        <v>6</v>
      </c>
      <c r="O42">
        <f>COUNTIF(Scores!Q$6:Q$710,$A42)</f>
        <v>7</v>
      </c>
      <c r="P42">
        <f>COUNTIF(Scores!R$6:R$710,$A42)</f>
        <v>0</v>
      </c>
      <c r="Q42">
        <f>COUNTIF(Scores!S$6:S$710,$A42)</f>
        <v>0</v>
      </c>
      <c r="R42">
        <f>COUNTIF(Scores!T$6:T$710,$A42)</f>
        <v>0</v>
      </c>
      <c r="S42">
        <f>COUNTIF(Scores!U$6:U$710,$A42)</f>
        <v>0</v>
      </c>
      <c r="T42">
        <f>COUNTIF(Scores!V$6:V$710,$A42)</f>
        <v>12</v>
      </c>
      <c r="U42">
        <f>COUNTIF(Scores!W$6:W$710,$A42)</f>
        <v>5</v>
      </c>
    </row>
    <row r="43" spans="1:21">
      <c r="A43">
        <v>42</v>
      </c>
      <c r="B43">
        <f>COUNTIF(Scores!$D$6:$D$710,$A43)</f>
        <v>8</v>
      </c>
      <c r="C43">
        <f>COUNTIF(Scores!$E$6:$E$710,$A43)</f>
        <v>12</v>
      </c>
      <c r="D43">
        <f>COUNTIF(Scores!$F$6:$F$710,$A43)</f>
        <v>12</v>
      </c>
      <c r="E43">
        <f>COUNTIF(Scores!$G$6:$G$710,$A43)</f>
        <v>14</v>
      </c>
      <c r="F43">
        <f>COUNTIF(Scores!H$6:H$710,$A43)</f>
        <v>6</v>
      </c>
      <c r="G43">
        <f>COUNTIF(Scores!I$6:I$710,$A43)</f>
        <v>9</v>
      </c>
      <c r="H43">
        <f>COUNTIF(Scores!J$6:J$710,$A43)</f>
        <v>5</v>
      </c>
      <c r="I43">
        <f>COUNTIF(Scores!K$6:K$710,$A43)</f>
        <v>5</v>
      </c>
      <c r="J43">
        <f>COUNTIF(Scores!L$6:L$710,$A43)</f>
        <v>11</v>
      </c>
      <c r="K43">
        <f>COUNTIF(Scores!M$6:M$710,$A43)</f>
        <v>9</v>
      </c>
      <c r="L43">
        <f>COUNTIF(Scores!N$6:N$710,$A43)</f>
        <v>1</v>
      </c>
      <c r="M43">
        <f>COUNTIF(Scores!O$6:O$710,$A43)</f>
        <v>8</v>
      </c>
      <c r="N43">
        <f>COUNTIF(Scores!P$6:P$710,$A43)</f>
        <v>9</v>
      </c>
      <c r="O43">
        <f>COUNTIF(Scores!Q$6:Q$710,$A43)</f>
        <v>8</v>
      </c>
      <c r="P43">
        <f>COUNTIF(Scores!R$6:R$710,$A43)</f>
        <v>0</v>
      </c>
      <c r="Q43">
        <f>COUNTIF(Scores!S$6:S$710,$A43)</f>
        <v>0</v>
      </c>
      <c r="R43">
        <f>COUNTIF(Scores!T$6:T$710,$A43)</f>
        <v>0</v>
      </c>
      <c r="S43">
        <f>COUNTIF(Scores!U$6:U$710,$A43)</f>
        <v>0</v>
      </c>
      <c r="T43">
        <f>COUNTIF(Scores!V$6:V$710,$A43)</f>
        <v>5</v>
      </c>
      <c r="U43">
        <f>COUNTIF(Scores!W$6:W$710,$A43)</f>
        <v>7</v>
      </c>
    </row>
    <row r="44" spans="1:21">
      <c r="A44">
        <v>43</v>
      </c>
      <c r="B44">
        <f>COUNTIF(Scores!$D$6:$D$710,$A44)</f>
        <v>8</v>
      </c>
      <c r="C44">
        <f>COUNTIF(Scores!$E$6:$E$710,$A44)</f>
        <v>6</v>
      </c>
      <c r="D44">
        <f>COUNTIF(Scores!$F$6:$F$710,$A44)</f>
        <v>12</v>
      </c>
      <c r="E44">
        <f>COUNTIF(Scores!$G$6:$G$710,$A44)</f>
        <v>3</v>
      </c>
      <c r="F44">
        <f>COUNTIF(Scores!H$6:H$710,$A44)</f>
        <v>12</v>
      </c>
      <c r="G44">
        <f>COUNTIF(Scores!I$6:I$710,$A44)</f>
        <v>13</v>
      </c>
      <c r="H44">
        <f>COUNTIF(Scores!J$6:J$710,$A44)</f>
        <v>3</v>
      </c>
      <c r="I44">
        <f>COUNTIF(Scores!K$6:K$710,$A44)</f>
        <v>8</v>
      </c>
      <c r="J44">
        <f>COUNTIF(Scores!L$6:L$710,$A44)</f>
        <v>10</v>
      </c>
      <c r="K44">
        <f>COUNTIF(Scores!M$6:M$710,$A44)</f>
        <v>8</v>
      </c>
      <c r="L44">
        <f>COUNTIF(Scores!N$6:N$710,$A44)</f>
        <v>1</v>
      </c>
      <c r="M44">
        <f>COUNTIF(Scores!O$6:O$710,$A44)</f>
        <v>11</v>
      </c>
      <c r="N44">
        <f>COUNTIF(Scores!P$6:P$710,$A44)</f>
        <v>5</v>
      </c>
      <c r="O44">
        <f>COUNTIF(Scores!Q$6:Q$710,$A44)</f>
        <v>3</v>
      </c>
      <c r="P44">
        <f>COUNTIF(Scores!R$6:R$710,$A44)</f>
        <v>0</v>
      </c>
      <c r="Q44">
        <f>COUNTIF(Scores!S$6:S$710,$A44)</f>
        <v>0</v>
      </c>
      <c r="R44">
        <f>COUNTIF(Scores!T$6:T$710,$A44)</f>
        <v>0</v>
      </c>
      <c r="S44">
        <f>COUNTIF(Scores!U$6:U$710,$A44)</f>
        <v>0</v>
      </c>
      <c r="T44">
        <f>COUNTIF(Scores!V$6:V$710,$A44)</f>
        <v>14</v>
      </c>
      <c r="U44">
        <f>COUNTIF(Scores!W$6:W$710,$A44)</f>
        <v>7</v>
      </c>
    </row>
    <row r="45" spans="1:21">
      <c r="A45">
        <v>44</v>
      </c>
      <c r="B45">
        <f>COUNTIF(Scores!$D$6:$D$710,$A45)</f>
        <v>2</v>
      </c>
      <c r="C45">
        <f>COUNTIF(Scores!$E$6:$E$710,$A45)</f>
        <v>7</v>
      </c>
      <c r="D45">
        <f>COUNTIF(Scores!$F$6:$F$710,$A45)</f>
        <v>10</v>
      </c>
      <c r="E45">
        <f>COUNTIF(Scores!$G$6:$G$710,$A45)</f>
        <v>6</v>
      </c>
      <c r="F45">
        <f>COUNTIF(Scores!H$6:H$710,$A45)</f>
        <v>10</v>
      </c>
      <c r="G45">
        <f>COUNTIF(Scores!I$6:I$710,$A45)</f>
        <v>6</v>
      </c>
      <c r="H45">
        <f>COUNTIF(Scores!J$6:J$710,$A45)</f>
        <v>5</v>
      </c>
      <c r="I45">
        <f>COUNTIF(Scores!K$6:K$710,$A45)</f>
        <v>3</v>
      </c>
      <c r="J45">
        <f>COUNTIF(Scores!L$6:L$710,$A45)</f>
        <v>8</v>
      </c>
      <c r="K45">
        <f>COUNTIF(Scores!M$6:M$710,$A45)</f>
        <v>4</v>
      </c>
      <c r="L45">
        <f>COUNTIF(Scores!N$6:N$710,$A45)</f>
        <v>6</v>
      </c>
      <c r="M45">
        <f>COUNTIF(Scores!O$6:O$710,$A45)</f>
        <v>3</v>
      </c>
      <c r="N45">
        <f>COUNTIF(Scores!P$6:P$710,$A45)</f>
        <v>2</v>
      </c>
      <c r="O45">
        <f>COUNTIF(Scores!Q$6:Q$710,$A45)</f>
        <v>4</v>
      </c>
      <c r="P45">
        <f>COUNTIF(Scores!R$6:R$710,$A45)</f>
        <v>0</v>
      </c>
      <c r="Q45">
        <f>COUNTIF(Scores!S$6:S$710,$A45)</f>
        <v>0</v>
      </c>
      <c r="R45">
        <f>COUNTIF(Scores!T$6:T$710,$A45)</f>
        <v>0</v>
      </c>
      <c r="S45">
        <f>COUNTIF(Scores!U$6:U$710,$A45)</f>
        <v>0</v>
      </c>
      <c r="T45">
        <f>COUNTIF(Scores!V$6:V$710,$A45)</f>
        <v>15</v>
      </c>
      <c r="U45">
        <f>COUNTIF(Scores!W$6:W$710,$A45)</f>
        <v>5</v>
      </c>
    </row>
    <row r="46" spans="1:21">
      <c r="A46">
        <v>45</v>
      </c>
      <c r="B46">
        <f>COUNTIF(Scores!$D$6:$D$710,$A46)</f>
        <v>7</v>
      </c>
      <c r="C46">
        <f>COUNTIF(Scores!$E$6:$E$710,$A46)</f>
        <v>7</v>
      </c>
      <c r="D46">
        <f>COUNTIF(Scores!$F$6:$F$710,$A46)</f>
        <v>5</v>
      </c>
      <c r="E46">
        <f>COUNTIF(Scores!$G$6:$G$710,$A46)</f>
        <v>4</v>
      </c>
      <c r="F46">
        <f>COUNTIF(Scores!H$6:H$710,$A46)</f>
        <v>2</v>
      </c>
      <c r="G46">
        <f>COUNTIF(Scores!I$6:I$710,$A46)</f>
        <v>7</v>
      </c>
      <c r="H46">
        <f>COUNTIF(Scores!J$6:J$710,$A46)</f>
        <v>5</v>
      </c>
      <c r="I46">
        <f>COUNTIF(Scores!K$6:K$710,$A46)</f>
        <v>1</v>
      </c>
      <c r="J46">
        <f>COUNTIF(Scores!L$6:L$710,$A46)</f>
        <v>5</v>
      </c>
      <c r="K46">
        <f>COUNTIF(Scores!M$6:M$710,$A46)</f>
        <v>3</v>
      </c>
      <c r="L46">
        <f>COUNTIF(Scores!N$6:N$710,$A46)</f>
        <v>3</v>
      </c>
      <c r="M46">
        <f>COUNTIF(Scores!O$6:O$710,$A46)</f>
        <v>2</v>
      </c>
      <c r="N46">
        <f>COUNTIF(Scores!P$6:P$710,$A46)</f>
        <v>2</v>
      </c>
      <c r="O46">
        <f>COUNTIF(Scores!Q$6:Q$710,$A46)</f>
        <v>3</v>
      </c>
      <c r="P46">
        <f>COUNTIF(Scores!R$6:R$710,$A46)</f>
        <v>0</v>
      </c>
      <c r="Q46">
        <f>COUNTIF(Scores!S$6:S$710,$A46)</f>
        <v>0</v>
      </c>
      <c r="R46">
        <f>COUNTIF(Scores!T$6:T$710,$A46)</f>
        <v>0</v>
      </c>
      <c r="S46">
        <f>COUNTIF(Scores!U$6:U$710,$A46)</f>
        <v>0</v>
      </c>
      <c r="T46">
        <f>COUNTIF(Scores!V$6:V$710,$A46)</f>
        <v>14</v>
      </c>
      <c r="U46">
        <f>COUNTIF(Scores!W$6:W$710,$A46)</f>
        <v>6</v>
      </c>
    </row>
    <row r="47" spans="1:21">
      <c r="A47">
        <v>46</v>
      </c>
      <c r="B47">
        <f>COUNTIF(Scores!$D$6:$D$710,$A47)</f>
        <v>1</v>
      </c>
      <c r="C47">
        <f>COUNTIF(Scores!$E$6:$E$710,$A47)</f>
        <v>1</v>
      </c>
      <c r="D47">
        <f>COUNTIF(Scores!$F$6:$F$710,$A47)</f>
        <v>2</v>
      </c>
      <c r="E47">
        <f>COUNTIF(Scores!$G$6:$G$710,$A47)</f>
        <v>3</v>
      </c>
      <c r="F47">
        <f>COUNTIF(Scores!H$6:H$710,$A47)</f>
        <v>3</v>
      </c>
      <c r="G47">
        <f>COUNTIF(Scores!I$6:I$710,$A47)</f>
        <v>3</v>
      </c>
      <c r="H47">
        <f>COUNTIF(Scores!J$6:J$710,$A47)</f>
        <v>1</v>
      </c>
      <c r="I47">
        <f>COUNTIF(Scores!K$6:K$710,$A47)</f>
        <v>2</v>
      </c>
      <c r="J47">
        <f>COUNTIF(Scores!L$6:L$710,$A47)</f>
        <v>4</v>
      </c>
      <c r="K47">
        <f>COUNTIF(Scores!M$6:M$710,$A47)</f>
        <v>1</v>
      </c>
      <c r="L47">
        <f>COUNTIF(Scores!N$6:N$710,$A47)</f>
        <v>1</v>
      </c>
      <c r="M47">
        <f>COUNTIF(Scores!O$6:O$710,$A47)</f>
        <v>6</v>
      </c>
      <c r="N47">
        <f>COUNTIF(Scores!P$6:P$710,$A47)</f>
        <v>1</v>
      </c>
      <c r="O47">
        <f>COUNTIF(Scores!Q$6:Q$710,$A47)</f>
        <v>4</v>
      </c>
      <c r="P47">
        <f>COUNTIF(Scores!R$6:R$710,$A47)</f>
        <v>0</v>
      </c>
      <c r="Q47">
        <f>COUNTIF(Scores!S$6:S$710,$A47)</f>
        <v>0</v>
      </c>
      <c r="R47">
        <f>COUNTIF(Scores!T$6:T$710,$A47)</f>
        <v>0</v>
      </c>
      <c r="S47">
        <f>COUNTIF(Scores!U$6:U$710,$A47)</f>
        <v>0</v>
      </c>
      <c r="T47">
        <f>COUNTIF(Scores!V$6:V$710,$A47)</f>
        <v>3</v>
      </c>
      <c r="U47">
        <f>COUNTIF(Scores!W$6:W$710,$A47)</f>
        <v>2</v>
      </c>
    </row>
    <row r="48" spans="1:21">
      <c r="A48">
        <v>47</v>
      </c>
      <c r="B48">
        <f>COUNTIF(Scores!$D$6:$D$710,$A48)</f>
        <v>0</v>
      </c>
      <c r="C48">
        <f>COUNTIF(Scores!$E$6:$E$710,$A48)</f>
        <v>0</v>
      </c>
      <c r="D48">
        <f>COUNTIF(Scores!$F$6:$F$710,$A48)</f>
        <v>3</v>
      </c>
      <c r="E48">
        <f>COUNTIF(Scores!$G$6:$G$710,$A48)</f>
        <v>0</v>
      </c>
      <c r="F48">
        <f>COUNTIF(Scores!H$6:H$710,$A48)</f>
        <v>1</v>
      </c>
      <c r="G48">
        <f>COUNTIF(Scores!I$6:I$710,$A48)</f>
        <v>2</v>
      </c>
      <c r="H48">
        <f>COUNTIF(Scores!J$6:J$710,$A48)</f>
        <v>0</v>
      </c>
      <c r="I48">
        <f>COUNTIF(Scores!K$6:K$710,$A48)</f>
        <v>0</v>
      </c>
      <c r="J48">
        <f>COUNTIF(Scores!L$6:L$710,$A48)</f>
        <v>2</v>
      </c>
      <c r="K48">
        <f>COUNTIF(Scores!M$6:M$710,$A48)</f>
        <v>2</v>
      </c>
      <c r="L48">
        <f>COUNTIF(Scores!N$6:N$710,$A48)</f>
        <v>1</v>
      </c>
      <c r="M48">
        <f>COUNTIF(Scores!O$6:O$710,$A48)</f>
        <v>0</v>
      </c>
      <c r="N48">
        <f>COUNTIF(Scores!P$6:P$710,$A48)</f>
        <v>1</v>
      </c>
      <c r="O48">
        <f>COUNTIF(Scores!Q$6:Q$710,$A48)</f>
        <v>0</v>
      </c>
      <c r="P48">
        <f>COUNTIF(Scores!R$6:R$710,$A48)</f>
        <v>0</v>
      </c>
      <c r="Q48">
        <f>COUNTIF(Scores!S$6:S$710,$A48)</f>
        <v>0</v>
      </c>
      <c r="R48">
        <f>COUNTIF(Scores!T$6:T$710,$A48)</f>
        <v>0</v>
      </c>
      <c r="S48">
        <f>COUNTIF(Scores!U$6:U$710,$A48)</f>
        <v>0</v>
      </c>
      <c r="T48">
        <f>COUNTIF(Scores!V$6:V$710,$A48)</f>
        <v>3</v>
      </c>
      <c r="U48">
        <f>COUNTIF(Scores!W$6:W$710,$A48)</f>
        <v>1</v>
      </c>
    </row>
    <row r="49" spans="1:21">
      <c r="A49">
        <v>48</v>
      </c>
      <c r="B49">
        <f>COUNTIF(Scores!$D$6:$D$710,$A49)</f>
        <v>0</v>
      </c>
      <c r="C49">
        <f>COUNTIF(Scores!$E$6:$E$710,$A49)</f>
        <v>0</v>
      </c>
      <c r="D49">
        <f>COUNTIF(Scores!$F$6:$F$710,$A49)</f>
        <v>0</v>
      </c>
      <c r="E49">
        <f>COUNTIF(Scores!$G$6:$G$710,$A49)</f>
        <v>0</v>
      </c>
      <c r="F49">
        <f>COUNTIF(Scores!H$6:H$710,$A49)</f>
        <v>1</v>
      </c>
      <c r="G49">
        <f>COUNTIF(Scores!I$6:I$710,$A49)</f>
        <v>1</v>
      </c>
      <c r="H49">
        <f>COUNTIF(Scores!J$6:J$710,$A49)</f>
        <v>0</v>
      </c>
      <c r="I49">
        <f>COUNTIF(Scores!K$6:K$710,$A49)</f>
        <v>1</v>
      </c>
      <c r="J49">
        <f>COUNTIF(Scores!L$6:L$710,$A49)</f>
        <v>0</v>
      </c>
      <c r="K49">
        <f>COUNTIF(Scores!M$6:M$710,$A49)</f>
        <v>0</v>
      </c>
      <c r="L49">
        <f>COUNTIF(Scores!N$6:N$710,$A49)</f>
        <v>1</v>
      </c>
      <c r="M49">
        <f>COUNTIF(Scores!O$6:O$710,$A49)</f>
        <v>1</v>
      </c>
      <c r="N49">
        <f>COUNTIF(Scores!P$6:P$710,$A49)</f>
        <v>1</v>
      </c>
      <c r="O49">
        <f>COUNTIF(Scores!Q$6:Q$710,$A49)</f>
        <v>0</v>
      </c>
      <c r="P49">
        <f>COUNTIF(Scores!R$6:R$710,$A49)</f>
        <v>0</v>
      </c>
      <c r="Q49">
        <f>COUNTIF(Scores!S$6:S$710,$A49)</f>
        <v>0</v>
      </c>
      <c r="R49">
        <f>COUNTIF(Scores!T$6:T$710,$A49)</f>
        <v>0</v>
      </c>
      <c r="S49">
        <f>COUNTIF(Scores!U$6:U$710,$A49)</f>
        <v>0</v>
      </c>
      <c r="T49">
        <f>COUNTIF(Scores!V$6:V$710,$A49)</f>
        <v>0</v>
      </c>
      <c r="U49">
        <f>COUNTIF(Scores!W$6:W$710,$A49)</f>
        <v>1</v>
      </c>
    </row>
    <row r="50" spans="1:21">
      <c r="A50">
        <v>49</v>
      </c>
      <c r="B50">
        <f>COUNTIF(Scores!$D$6:$D$710,$A50)</f>
        <v>0</v>
      </c>
      <c r="C50">
        <f>COUNTIF(Scores!$E$6:$E$710,$A50)</f>
        <v>0</v>
      </c>
      <c r="D50">
        <f>COUNTIF(Scores!$F$6:$F$710,$A50)</f>
        <v>0</v>
      </c>
      <c r="E50">
        <f>COUNTIF(Scores!$G$6:$G$710,$A50)</f>
        <v>0</v>
      </c>
      <c r="F50">
        <f>COUNTIF(Scores!H$6:H$710,$A50)</f>
        <v>0</v>
      </c>
      <c r="G50">
        <f>COUNTIF(Scores!I$6:I$710,$A50)</f>
        <v>1</v>
      </c>
      <c r="H50">
        <f>COUNTIF(Scores!J$6:J$710,$A50)</f>
        <v>0</v>
      </c>
      <c r="I50">
        <f>COUNTIF(Scores!K$6:K$710,$A50)</f>
        <v>0</v>
      </c>
      <c r="J50">
        <f>COUNTIF(Scores!L$6:L$710,$A50)</f>
        <v>0</v>
      </c>
      <c r="K50">
        <f>COUNTIF(Scores!M$6:M$710,$A50)</f>
        <v>1</v>
      </c>
      <c r="L50">
        <f>COUNTIF(Scores!N$6:N$710,$A50)</f>
        <v>0</v>
      </c>
      <c r="M50">
        <f>COUNTIF(Scores!O$6:O$710,$A50)</f>
        <v>0</v>
      </c>
      <c r="N50">
        <f>COUNTIF(Scores!P$6:P$710,$A50)</f>
        <v>0</v>
      </c>
      <c r="O50">
        <f>COUNTIF(Scores!Q$6:Q$710,$A50)</f>
        <v>1</v>
      </c>
      <c r="P50">
        <f>COUNTIF(Scores!R$6:R$710,$A50)</f>
        <v>0</v>
      </c>
      <c r="Q50">
        <f>COUNTIF(Scores!S$6:S$710,$A50)</f>
        <v>0</v>
      </c>
      <c r="R50">
        <f>COUNTIF(Scores!T$6:T$710,$A50)</f>
        <v>0</v>
      </c>
      <c r="S50">
        <f>COUNTIF(Scores!U$6:U$710,$A50)</f>
        <v>0</v>
      </c>
      <c r="T50">
        <f>COUNTIF(Scores!V$6:V$710,$A50)</f>
        <v>0</v>
      </c>
      <c r="U50">
        <f>COUNTIF(Scores!W$6:W$710,$A50)</f>
        <v>0</v>
      </c>
    </row>
    <row r="51" spans="1:21">
      <c r="A51">
        <v>50</v>
      </c>
      <c r="B51">
        <f>COUNTIF(Scores!$D$6:$D$710,$A51)</f>
        <v>0</v>
      </c>
      <c r="C51">
        <f>COUNTIF(Scores!$E$6:$E$710,$A51)</f>
        <v>0</v>
      </c>
      <c r="D51">
        <f>COUNTIF(Scores!$F$6:$F$710,$A51)</f>
        <v>0</v>
      </c>
      <c r="E51">
        <f>COUNTIF(Scores!$G$6:$G$710,$A51)</f>
        <v>0</v>
      </c>
      <c r="F51">
        <f>COUNTIF(Scores!H$6:H$710,$A51)</f>
        <v>0</v>
      </c>
      <c r="G51">
        <f>COUNTIF(Scores!I$6:I$710,$A51)</f>
        <v>0</v>
      </c>
      <c r="H51">
        <f>COUNTIF(Scores!J$6:J$710,$A51)</f>
        <v>0</v>
      </c>
      <c r="I51">
        <f>COUNTIF(Scores!K$6:K$710,$A51)</f>
        <v>0</v>
      </c>
      <c r="J51">
        <f>COUNTIF(Scores!L$6:L$710,$A51)</f>
        <v>0</v>
      </c>
      <c r="K51">
        <f>COUNTIF(Scores!M$6:M$710,$A51)</f>
        <v>0</v>
      </c>
      <c r="L51">
        <f>COUNTIF(Scores!N$6:N$710,$A51)</f>
        <v>0</v>
      </c>
      <c r="M51">
        <f>COUNTIF(Scores!O$6:O$710,$A51)</f>
        <v>0</v>
      </c>
      <c r="N51">
        <f>COUNTIF(Scores!P$6:P$710,$A51)</f>
        <v>0</v>
      </c>
      <c r="O51">
        <f>COUNTIF(Scores!Q$6:Q$710,$A51)</f>
        <v>0</v>
      </c>
      <c r="P51">
        <f>COUNTIF(Scores!R$6:R$710,$A51)</f>
        <v>0</v>
      </c>
      <c r="Q51">
        <f>COUNTIF(Scores!S$6:S$710,$A51)</f>
        <v>0</v>
      </c>
      <c r="R51">
        <f>COUNTIF(Scores!T$6:T$710,$A51)</f>
        <v>0</v>
      </c>
      <c r="S51">
        <f>COUNTIF(Scores!U$6:U$710,$A51)</f>
        <v>0</v>
      </c>
      <c r="T51">
        <f>COUNTIF(Scores!V$6:V$710,$A51)</f>
        <v>0</v>
      </c>
      <c r="U51">
        <f>COUNTIF(Scores!W$6:W$710,$A51)</f>
        <v>0</v>
      </c>
    </row>
  </sheetData>
  <conditionalFormatting sqref="A745:A825 A52:A735">
    <cfRule type="cellIs" dxfId="103" priority="2" operator="greaterThan">
      <formula>50</formula>
    </cfRule>
  </conditionalFormatting>
  <pageMargins left="0.7" right="0.7" top="0.75" bottom="0.75" header="0.51180555555555496" footer="0.51180555555555496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Scores</vt:lpstr>
      <vt:lpstr>By Class</vt:lpstr>
      <vt:lpstr>By Club</vt:lpstr>
      <vt:lpstr>ScoreDistChart</vt:lpstr>
      <vt:lpstr>ScoreDistributionCalc</vt:lpstr>
      <vt:lpstr>Scores!_FilterDatabase</vt:lpstr>
      <vt:lpstr>'By Class'!Print_Area</vt:lpstr>
      <vt:lpstr>'By Club'!Print_Area</vt:lpstr>
      <vt:lpstr>ScoreDistChart!Print_Area</vt:lpstr>
      <vt:lpstr>Scores!Print_Area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stafford</dc:creator>
  <cp:lastModifiedBy>Stafford</cp:lastModifiedBy>
  <cp:revision>2</cp:revision>
  <cp:lastPrinted>2020-03-03T03:39:19Z</cp:lastPrinted>
  <dcterms:created xsi:type="dcterms:W3CDTF">2019-08-07T01:56:17Z</dcterms:created>
  <dcterms:modified xsi:type="dcterms:W3CDTF">2020-03-03T03:39:45Z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